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O:\sd_0468\Administrativa\Demografie a zaměstnanost (LH, MO)\Výstupy NACE - KOMPAS\"/>
    </mc:Choice>
  </mc:AlternateContent>
  <xr:revisionPtr revIDLastSave="0" documentId="13_ncr:1_{8D4479A3-5DE7-44DE-9499-DAAC60960BF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dvětví (NACE)" sheetId="2" r:id="rId1"/>
    <sheet name="Převodník - odvětví" sheetId="3" r:id="rId2"/>
  </sheets>
  <definedNames>
    <definedName name="_xlchart.v1.0" hidden="1">'Odvětví (NACE)'!$B$36:$C$36</definedName>
    <definedName name="_xlchart.v1.1" hidden="1">'Odvětví (NACE)'!$D$34:$R$34</definedName>
    <definedName name="_xlchart.v1.2" hidden="1">'Odvětví (NACE)'!$D$36:$R$36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33" i="2" l="1"/>
  <c r="AB33" i="2"/>
  <c r="AC33" i="2"/>
  <c r="AD33" i="2"/>
  <c r="AE33" i="2"/>
  <c r="AF33" i="2"/>
  <c r="AG33" i="2"/>
  <c r="AH33" i="2"/>
  <c r="AI33" i="2"/>
  <c r="AJ33" i="2"/>
  <c r="AK33" i="2"/>
  <c r="AL33" i="2"/>
  <c r="AM33" i="2"/>
  <c r="AN33" i="2"/>
  <c r="AO33" i="2"/>
  <c r="Z3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Z4" i="2"/>
  <c r="AA4" i="2"/>
  <c r="AB4" i="2"/>
  <c r="AC4" i="2"/>
  <c r="AD4" i="2"/>
  <c r="AE4" i="2"/>
  <c r="AF4" i="2"/>
  <c r="AG4" i="2"/>
  <c r="AH4" i="2"/>
  <c r="AI4" i="2"/>
  <c r="AJ4" i="2"/>
  <c r="AK4" i="2"/>
  <c r="AL4" i="2"/>
  <c r="AM4" i="2"/>
  <c r="AN4" i="2"/>
  <c r="AO4" i="2"/>
  <c r="Z5" i="2"/>
  <c r="AA5" i="2"/>
  <c r="AB5" i="2"/>
  <c r="AC5" i="2"/>
  <c r="AD5" i="2"/>
  <c r="AE5" i="2"/>
  <c r="AF5" i="2"/>
  <c r="AG5" i="2"/>
  <c r="AH5" i="2"/>
  <c r="AI5" i="2"/>
  <c r="AJ5" i="2"/>
  <c r="AK5" i="2"/>
  <c r="AL5" i="2"/>
  <c r="AM5" i="2"/>
  <c r="AN5" i="2"/>
  <c r="AO5" i="2"/>
  <c r="Z6" i="2"/>
  <c r="AA6" i="2"/>
  <c r="AB6" i="2"/>
  <c r="AC6" i="2"/>
  <c r="AD6" i="2"/>
  <c r="AE6" i="2"/>
  <c r="AF6" i="2"/>
  <c r="AG6" i="2"/>
  <c r="AH6" i="2"/>
  <c r="AI6" i="2"/>
  <c r="AJ6" i="2"/>
  <c r="AK6" i="2"/>
  <c r="AL6" i="2"/>
  <c r="AM6" i="2"/>
  <c r="AN6" i="2"/>
  <c r="AO6" i="2"/>
  <c r="Z7" i="2"/>
  <c r="AA7" i="2"/>
  <c r="AB7" i="2"/>
  <c r="AC7" i="2"/>
  <c r="AD7" i="2"/>
  <c r="AE7" i="2"/>
  <c r="AF7" i="2"/>
  <c r="AG7" i="2"/>
  <c r="AH7" i="2"/>
  <c r="AI7" i="2"/>
  <c r="AJ7" i="2"/>
  <c r="AK7" i="2"/>
  <c r="AL7" i="2"/>
  <c r="AM7" i="2"/>
  <c r="AN7" i="2"/>
  <c r="AO7" i="2"/>
  <c r="Z8" i="2"/>
  <c r="AA8" i="2"/>
  <c r="AB8" i="2"/>
  <c r="AC8" i="2"/>
  <c r="AD8" i="2"/>
  <c r="AE8" i="2"/>
  <c r="AF8" i="2"/>
  <c r="AG8" i="2"/>
  <c r="AH8" i="2"/>
  <c r="AI8" i="2"/>
  <c r="AJ8" i="2"/>
  <c r="AK8" i="2"/>
  <c r="AL8" i="2"/>
  <c r="AM8" i="2"/>
  <c r="AN8" i="2"/>
  <c r="AO8" i="2"/>
  <c r="Z9" i="2"/>
  <c r="AA9" i="2"/>
  <c r="AB9" i="2"/>
  <c r="AC9" i="2"/>
  <c r="AD9" i="2"/>
  <c r="AE9" i="2"/>
  <c r="AF9" i="2"/>
  <c r="AG9" i="2"/>
  <c r="AH9" i="2"/>
  <c r="AI9" i="2"/>
  <c r="AJ9" i="2"/>
  <c r="AK9" i="2"/>
  <c r="AL9" i="2"/>
  <c r="AM9" i="2"/>
  <c r="AN9" i="2"/>
  <c r="AO9" i="2"/>
  <c r="Z10" i="2"/>
  <c r="AA10" i="2"/>
  <c r="AB10" i="2"/>
  <c r="AC10" i="2"/>
  <c r="AD10" i="2"/>
  <c r="AE10" i="2"/>
  <c r="AF10" i="2"/>
  <c r="AG10" i="2"/>
  <c r="AH10" i="2"/>
  <c r="AI10" i="2"/>
  <c r="AJ10" i="2"/>
  <c r="AK10" i="2"/>
  <c r="AL10" i="2"/>
  <c r="AM10" i="2"/>
  <c r="AN10" i="2"/>
  <c r="AO10" i="2"/>
  <c r="Z11" i="2"/>
  <c r="AA11" i="2"/>
  <c r="AB11" i="2"/>
  <c r="AC11" i="2"/>
  <c r="AD11" i="2"/>
  <c r="AE11" i="2"/>
  <c r="AF11" i="2"/>
  <c r="AG11" i="2"/>
  <c r="AH11" i="2"/>
  <c r="AI11" i="2"/>
  <c r="AJ11" i="2"/>
  <c r="AK11" i="2"/>
  <c r="AL11" i="2"/>
  <c r="AM11" i="2"/>
  <c r="AN11" i="2"/>
  <c r="AO11" i="2"/>
  <c r="Z12" i="2"/>
  <c r="AA12" i="2"/>
  <c r="AB12" i="2"/>
  <c r="AC12" i="2"/>
  <c r="AD12" i="2"/>
  <c r="AE12" i="2"/>
  <c r="AF12" i="2"/>
  <c r="AG12" i="2"/>
  <c r="AH12" i="2"/>
  <c r="AI12" i="2"/>
  <c r="AJ12" i="2"/>
  <c r="AK12" i="2"/>
  <c r="AL12" i="2"/>
  <c r="AM12" i="2"/>
  <c r="AN12" i="2"/>
  <c r="AO12" i="2"/>
  <c r="Z13" i="2"/>
  <c r="AA13" i="2"/>
  <c r="AB13" i="2"/>
  <c r="AC13" i="2"/>
  <c r="AD13" i="2"/>
  <c r="AE13" i="2"/>
  <c r="AF13" i="2"/>
  <c r="AG13" i="2"/>
  <c r="AH13" i="2"/>
  <c r="AI13" i="2"/>
  <c r="AJ13" i="2"/>
  <c r="AK13" i="2"/>
  <c r="AL13" i="2"/>
  <c r="AM13" i="2"/>
  <c r="AN13" i="2"/>
  <c r="AO13" i="2"/>
  <c r="Z14" i="2"/>
  <c r="AA14" i="2"/>
  <c r="AB14" i="2"/>
  <c r="AC14" i="2"/>
  <c r="AD14" i="2"/>
  <c r="AE14" i="2"/>
  <c r="AF14" i="2"/>
  <c r="AG14" i="2"/>
  <c r="AH14" i="2"/>
  <c r="AI14" i="2"/>
  <c r="AJ14" i="2"/>
  <c r="AK14" i="2"/>
  <c r="AL14" i="2"/>
  <c r="AM14" i="2"/>
  <c r="AN14" i="2"/>
  <c r="AO14" i="2"/>
  <c r="Z15" i="2"/>
  <c r="AA15" i="2"/>
  <c r="AB15" i="2"/>
  <c r="AC15" i="2"/>
  <c r="AD15" i="2"/>
  <c r="AE15" i="2"/>
  <c r="AF15" i="2"/>
  <c r="AG15" i="2"/>
  <c r="AH15" i="2"/>
  <c r="AI15" i="2"/>
  <c r="AJ15" i="2"/>
  <c r="AK15" i="2"/>
  <c r="AL15" i="2"/>
  <c r="AM15" i="2"/>
  <c r="AN15" i="2"/>
  <c r="AO15" i="2"/>
  <c r="Z16" i="2"/>
  <c r="AA16" i="2"/>
  <c r="AB16" i="2"/>
  <c r="AC16" i="2"/>
  <c r="AD16" i="2"/>
  <c r="AE16" i="2"/>
  <c r="AF16" i="2"/>
  <c r="AG16" i="2"/>
  <c r="AH16" i="2"/>
  <c r="AI16" i="2"/>
  <c r="AJ16" i="2"/>
  <c r="AK16" i="2"/>
  <c r="AL16" i="2"/>
  <c r="AM16" i="2"/>
  <c r="AN16" i="2"/>
  <c r="AO16" i="2"/>
  <c r="Z17" i="2"/>
  <c r="AA17" i="2"/>
  <c r="AB17" i="2"/>
  <c r="AC17" i="2"/>
  <c r="AD17" i="2"/>
  <c r="AE17" i="2"/>
  <c r="AF17" i="2"/>
  <c r="AG17" i="2"/>
  <c r="AH17" i="2"/>
  <c r="AI17" i="2"/>
  <c r="AJ17" i="2"/>
  <c r="AK17" i="2"/>
  <c r="AL17" i="2"/>
  <c r="AM17" i="2"/>
  <c r="AN17" i="2"/>
  <c r="AO17" i="2"/>
  <c r="Z18" i="2"/>
  <c r="AA18" i="2"/>
  <c r="AB18" i="2"/>
  <c r="AC18" i="2"/>
  <c r="AD18" i="2"/>
  <c r="AE18" i="2"/>
  <c r="AF18" i="2"/>
  <c r="AG18" i="2"/>
  <c r="AH18" i="2"/>
  <c r="AI18" i="2"/>
  <c r="AJ18" i="2"/>
  <c r="AK18" i="2"/>
  <c r="AL18" i="2"/>
  <c r="AM18" i="2"/>
  <c r="AN18" i="2"/>
  <c r="AO18" i="2"/>
  <c r="Z19" i="2"/>
  <c r="AA19" i="2"/>
  <c r="AB19" i="2"/>
  <c r="AC19" i="2"/>
  <c r="AD19" i="2"/>
  <c r="AE19" i="2"/>
  <c r="AF19" i="2"/>
  <c r="AG19" i="2"/>
  <c r="AH19" i="2"/>
  <c r="AI19" i="2"/>
  <c r="AJ19" i="2"/>
  <c r="AK19" i="2"/>
  <c r="AL19" i="2"/>
  <c r="AM19" i="2"/>
  <c r="AN19" i="2"/>
  <c r="AO19" i="2"/>
  <c r="Z20" i="2"/>
  <c r="AA20" i="2"/>
  <c r="AB20" i="2"/>
  <c r="AC20" i="2"/>
  <c r="AD20" i="2"/>
  <c r="AE20" i="2"/>
  <c r="AF20" i="2"/>
  <c r="AG20" i="2"/>
  <c r="AH20" i="2"/>
  <c r="AI20" i="2"/>
  <c r="AJ20" i="2"/>
  <c r="AK20" i="2"/>
  <c r="AL20" i="2"/>
  <c r="AM20" i="2"/>
  <c r="AN20" i="2"/>
  <c r="AO20" i="2"/>
  <c r="Z21" i="2"/>
  <c r="AA21" i="2"/>
  <c r="AB21" i="2"/>
  <c r="AC21" i="2"/>
  <c r="AD21" i="2"/>
  <c r="AE21" i="2"/>
  <c r="AF21" i="2"/>
  <c r="AG21" i="2"/>
  <c r="AH21" i="2"/>
  <c r="AI21" i="2"/>
  <c r="AJ21" i="2"/>
  <c r="AK21" i="2"/>
  <c r="AL21" i="2"/>
  <c r="AM21" i="2"/>
  <c r="AN21" i="2"/>
  <c r="AO21" i="2"/>
  <c r="Z22" i="2"/>
  <c r="AA22" i="2"/>
  <c r="AB22" i="2"/>
  <c r="AC22" i="2"/>
  <c r="AD22" i="2"/>
  <c r="AE22" i="2"/>
  <c r="AF22" i="2"/>
  <c r="AG22" i="2"/>
  <c r="AH22" i="2"/>
  <c r="AI22" i="2"/>
  <c r="AJ22" i="2"/>
  <c r="AK22" i="2"/>
  <c r="AL22" i="2"/>
  <c r="AM22" i="2"/>
  <c r="AN22" i="2"/>
  <c r="AO22" i="2"/>
  <c r="Z23" i="2"/>
  <c r="AA23" i="2"/>
  <c r="AB23" i="2"/>
  <c r="AC23" i="2"/>
  <c r="AD23" i="2"/>
  <c r="AE23" i="2"/>
  <c r="AF23" i="2"/>
  <c r="AG23" i="2"/>
  <c r="AH23" i="2"/>
  <c r="AI23" i="2"/>
  <c r="AJ23" i="2"/>
  <c r="AK23" i="2"/>
  <c r="AL23" i="2"/>
  <c r="AM23" i="2"/>
  <c r="AN23" i="2"/>
  <c r="AO23" i="2"/>
  <c r="Z24" i="2"/>
  <c r="AA24" i="2"/>
  <c r="AB24" i="2"/>
  <c r="AC24" i="2"/>
  <c r="AD24" i="2"/>
  <c r="AE24" i="2"/>
  <c r="AF24" i="2"/>
  <c r="AG24" i="2"/>
  <c r="AH24" i="2"/>
  <c r="AI24" i="2"/>
  <c r="AJ24" i="2"/>
  <c r="AK24" i="2"/>
  <c r="AL24" i="2"/>
  <c r="AM24" i="2"/>
  <c r="AN24" i="2"/>
  <c r="AO24" i="2"/>
  <c r="Z25" i="2"/>
  <c r="AA25" i="2"/>
  <c r="AB25" i="2"/>
  <c r="AC25" i="2"/>
  <c r="AD25" i="2"/>
  <c r="AE25" i="2"/>
  <c r="AF25" i="2"/>
  <c r="AG25" i="2"/>
  <c r="AH25" i="2"/>
  <c r="AI25" i="2"/>
  <c r="AJ25" i="2"/>
  <c r="AK25" i="2"/>
  <c r="AL25" i="2"/>
  <c r="AM25" i="2"/>
  <c r="AN25" i="2"/>
  <c r="AO25" i="2"/>
  <c r="Z26" i="2"/>
  <c r="AA26" i="2"/>
  <c r="AB26" i="2"/>
  <c r="AC26" i="2"/>
  <c r="AD26" i="2"/>
  <c r="AE26" i="2"/>
  <c r="AF26" i="2"/>
  <c r="AG26" i="2"/>
  <c r="AH26" i="2"/>
  <c r="AI26" i="2"/>
  <c r="AJ26" i="2"/>
  <c r="AK26" i="2"/>
  <c r="AL26" i="2"/>
  <c r="AM26" i="2"/>
  <c r="AN26" i="2"/>
  <c r="AO26" i="2"/>
  <c r="Z27" i="2"/>
  <c r="AA27" i="2"/>
  <c r="AB27" i="2"/>
  <c r="AC27" i="2"/>
  <c r="AD27" i="2"/>
  <c r="AE27" i="2"/>
  <c r="AF27" i="2"/>
  <c r="AG27" i="2"/>
  <c r="AH27" i="2"/>
  <c r="AI27" i="2"/>
  <c r="AJ27" i="2"/>
  <c r="AK27" i="2"/>
  <c r="AL27" i="2"/>
  <c r="AM27" i="2"/>
  <c r="AN27" i="2"/>
  <c r="AO27" i="2"/>
  <c r="Z28" i="2"/>
  <c r="AA28" i="2"/>
  <c r="AB28" i="2"/>
  <c r="AC28" i="2"/>
  <c r="AD28" i="2"/>
  <c r="AE28" i="2"/>
  <c r="AF28" i="2"/>
  <c r="AG28" i="2"/>
  <c r="AH28" i="2"/>
  <c r="AI28" i="2"/>
  <c r="AJ28" i="2"/>
  <c r="AK28" i="2"/>
  <c r="AL28" i="2"/>
  <c r="AM28" i="2"/>
  <c r="AN28" i="2"/>
  <c r="AO28" i="2"/>
  <c r="Z29" i="2"/>
  <c r="AA29" i="2"/>
  <c r="AB29" i="2"/>
  <c r="AC29" i="2"/>
  <c r="AD29" i="2"/>
  <c r="AE29" i="2"/>
  <c r="AF29" i="2"/>
  <c r="AG29" i="2"/>
  <c r="AH29" i="2"/>
  <c r="AI29" i="2"/>
  <c r="AJ29" i="2"/>
  <c r="AK29" i="2"/>
  <c r="AL29" i="2"/>
  <c r="AM29" i="2"/>
  <c r="AN29" i="2"/>
  <c r="AO29" i="2"/>
  <c r="Z30" i="2"/>
  <c r="AA30" i="2"/>
  <c r="AB30" i="2"/>
  <c r="AC30" i="2"/>
  <c r="AD30" i="2"/>
  <c r="AE30" i="2"/>
  <c r="AF30" i="2"/>
  <c r="AG30" i="2"/>
  <c r="AH30" i="2"/>
  <c r="AI30" i="2"/>
  <c r="AJ30" i="2"/>
  <c r="AK30" i="2"/>
  <c r="AL30" i="2"/>
  <c r="AM30" i="2"/>
  <c r="AN30" i="2"/>
  <c r="AO30" i="2"/>
  <c r="Z31" i="2"/>
  <c r="AA31" i="2"/>
  <c r="AB31" i="2"/>
  <c r="AC31" i="2"/>
  <c r="AD31" i="2"/>
  <c r="AE31" i="2"/>
  <c r="AF31" i="2"/>
  <c r="AG31" i="2"/>
  <c r="AH31" i="2"/>
  <c r="AI31" i="2"/>
  <c r="AJ31" i="2"/>
  <c r="AK31" i="2"/>
  <c r="AL31" i="2"/>
  <c r="AM31" i="2"/>
  <c r="AN31" i="2"/>
  <c r="AO31" i="2"/>
  <c r="Z32" i="2"/>
  <c r="AA32" i="2"/>
  <c r="AB32" i="2"/>
  <c r="AC32" i="2"/>
  <c r="AD32" i="2"/>
  <c r="AE32" i="2"/>
  <c r="AF32" i="2"/>
  <c r="AG32" i="2"/>
  <c r="AH32" i="2"/>
  <c r="AI32" i="2"/>
  <c r="AJ32" i="2"/>
  <c r="AK32" i="2"/>
  <c r="AL32" i="2"/>
  <c r="AM32" i="2"/>
  <c r="AN32" i="2"/>
  <c r="AO32" i="2"/>
  <c r="AA2" i="2"/>
  <c r="AB2" i="2"/>
  <c r="AC2" i="2"/>
  <c r="AD2" i="2"/>
  <c r="AE2" i="2"/>
  <c r="AF2" i="2"/>
  <c r="AG2" i="2"/>
  <c r="AH2" i="2"/>
  <c r="AI2" i="2"/>
  <c r="AJ2" i="2"/>
  <c r="AK2" i="2"/>
  <c r="AL2" i="2"/>
  <c r="AM2" i="2"/>
  <c r="AN2" i="2"/>
  <c r="AO2" i="2"/>
  <c r="Z2" i="2"/>
  <c r="R38" i="2"/>
  <c r="D35" i="2"/>
  <c r="E35" i="2"/>
  <c r="F35" i="2"/>
  <c r="F36" i="2" s="1"/>
  <c r="G35" i="2"/>
  <c r="H35" i="2"/>
  <c r="H36" i="2" s="1"/>
  <c r="I35" i="2"/>
  <c r="I36" i="2" s="1"/>
  <c r="J35" i="2"/>
  <c r="J36" i="2" s="1"/>
  <c r="K35" i="2"/>
  <c r="K36" i="2" s="1"/>
  <c r="L35" i="2"/>
  <c r="M35" i="2"/>
  <c r="N35" i="2"/>
  <c r="N36" i="2" s="1"/>
  <c r="O35" i="2"/>
  <c r="P35" i="2"/>
  <c r="Q35" i="2"/>
  <c r="Q36" i="2" s="1"/>
  <c r="R35" i="2"/>
  <c r="C35" i="2"/>
  <c r="V3" i="2"/>
  <c r="V4" i="2"/>
  <c r="V5" i="2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2" i="2"/>
  <c r="T3" i="2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2" i="2"/>
  <c r="L36" i="2" l="1"/>
  <c r="D36" i="2"/>
  <c r="R39" i="2"/>
  <c r="P36" i="2"/>
  <c r="O36" i="2"/>
  <c r="G36" i="2"/>
  <c r="M36" i="2"/>
  <c r="E36" i="2"/>
  <c r="R36" i="2"/>
  <c r="R37" i="2"/>
</calcChain>
</file>

<file path=xl/sharedStrings.xml><?xml version="1.0" encoding="utf-8"?>
<sst xmlns="http://schemas.openxmlformats.org/spreadsheetml/2006/main" count="245" uniqueCount="178">
  <si>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</si>
  <si>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</si>
  <si>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</si>
  <si>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</si>
  <si>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</si>
  <si>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</si>
  <si>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</si>
  <si>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</si>
  <si>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</si>
  <si>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</si>
  <si>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</si>
  <si>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</si>
  <si>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</si>
  <si>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</si>
  <si>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</si>
  <si>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</si>
  <si>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Zemědělství, lesnictví a rybolov</t>
  </si>
  <si>
    <t>Těžební průmysl</t>
  </si>
  <si>
    <t>Potravinářský a tabákový průmysl</t>
  </si>
  <si>
    <t>Textilní oděvní a kožedělný průmysl</t>
  </si>
  <si>
    <t>Dřevozpracující, papírenský a tiskárenský průmysl</t>
  </si>
  <si>
    <t>Chemický, farmaceutický a rafinérský průmysl</t>
  </si>
  <si>
    <t>Výroba pryžových, plastových a ostatních nekovových minerálních výrobků</t>
  </si>
  <si>
    <t>Výroba kovů a kovodělných výrobků</t>
  </si>
  <si>
    <t>Výroba elektrických a optických přístrojů</t>
  </si>
  <si>
    <t>Výroba strojů a zařízení</t>
  </si>
  <si>
    <t>Výroba dopravních prostředků</t>
  </si>
  <si>
    <t>Ostatní výroba, oprava a instalace strojů</t>
  </si>
  <si>
    <t>Stavebnictví</t>
  </si>
  <si>
    <t>Velkoobchod, maloobchod a opravy motorových vozidel</t>
  </si>
  <si>
    <t>Doprava</t>
  </si>
  <si>
    <t>Skladování a pošta</t>
  </si>
  <si>
    <t>Ubytování, stravování a pohostinství</t>
  </si>
  <si>
    <t>Vydavatelské a mediální činnosti</t>
  </si>
  <si>
    <t>Informační technologie a činnosti</t>
  </si>
  <si>
    <t>Peněžnictví a pojišťovnictví</t>
  </si>
  <si>
    <t>Odborné činnosti</t>
  </si>
  <si>
    <t>Vědecké a technické činnosti</t>
  </si>
  <si>
    <t>Administrativní a podpůrné činnosti</t>
  </si>
  <si>
    <t>Veřejná správa a obrana</t>
  </si>
  <si>
    <t>Vzdělávání</t>
  </si>
  <si>
    <t>Zdravotní a sociální péče</t>
  </si>
  <si>
    <t>Umělecké, sportovní a zábavní činnosti</t>
  </si>
  <si>
    <t>Ostatní činnosti (opravy pro domácnosti, osobní služby a ostatní činnosti)</t>
  </si>
  <si>
    <t>Číslo NACE klastru</t>
  </si>
  <si>
    <t>Název</t>
  </si>
  <si>
    <t>Predikovaná % změna zaměstnanosti</t>
  </si>
  <si>
    <t>Dodávka elektriny, plynu, pary a studeného vzduchu</t>
  </si>
  <si>
    <t>Dodávka vody, čištění a odvod odpadových vod, odpady a služby odstraňování odpadů</t>
  </si>
  <si>
    <t>činnosti v oblasti nemovitostí</t>
  </si>
  <si>
    <t>Vymezení odvětvových skupin</t>
  </si>
  <si>
    <t>Projektový klastr</t>
  </si>
  <si>
    <t>Název klastru</t>
  </si>
  <si>
    <r>
      <rPr>
        <b/>
        <sz val="9"/>
        <rFont val="Calibri"/>
        <family val="2"/>
      </rPr>
      <t>Kód CZ- NACE</t>
    </r>
  </si>
  <si>
    <r>
      <rPr>
        <b/>
        <sz val="9"/>
        <rFont val="Calibri"/>
        <family val="2"/>
      </rPr>
      <t>Název odvětví podle dvoumístného CZ-NACE</t>
    </r>
  </si>
  <si>
    <r>
      <rPr>
        <sz val="9"/>
        <rFont val="Calibri"/>
        <family val="2"/>
      </rPr>
      <t>Zemědělství, lesnictví a rybolov</t>
    </r>
  </si>
  <si>
    <r>
      <rPr>
        <sz val="9"/>
        <rFont val="Calibri"/>
        <family val="2"/>
      </rPr>
      <t>Zemědělství</t>
    </r>
  </si>
  <si>
    <r>
      <rPr>
        <sz val="9"/>
        <rFont val="Calibri"/>
        <family val="2"/>
      </rPr>
      <t>Lesnictví a těžba dřeva</t>
    </r>
  </si>
  <si>
    <r>
      <rPr>
        <sz val="9"/>
        <rFont val="Calibri"/>
        <family val="2"/>
      </rPr>
      <t>Rybolov a akvakultura</t>
    </r>
  </si>
  <si>
    <r>
      <rPr>
        <sz val="9"/>
        <rFont val="Calibri"/>
        <family val="2"/>
      </rPr>
      <t>Těžební průmysl</t>
    </r>
  </si>
  <si>
    <r>
      <rPr>
        <sz val="9"/>
        <rFont val="Calibri"/>
        <family val="2"/>
      </rPr>
      <t>Těžba a úprava černého a hnědého uhlí</t>
    </r>
  </si>
  <si>
    <r>
      <rPr>
        <sz val="9"/>
        <rFont val="Calibri"/>
        <family val="2"/>
      </rPr>
      <t>Těžba ropy a zemního plynu</t>
    </r>
  </si>
  <si>
    <r>
      <rPr>
        <sz val="9"/>
        <rFont val="Calibri"/>
        <family val="2"/>
      </rPr>
      <t>Těžba a úprava rud</t>
    </r>
  </si>
  <si>
    <r>
      <rPr>
        <sz val="9"/>
        <rFont val="Calibri"/>
        <family val="2"/>
      </rPr>
      <t>Ostatní těžba a dobývání</t>
    </r>
  </si>
  <si>
    <r>
      <rPr>
        <sz val="9"/>
        <rFont val="Calibri"/>
        <family val="2"/>
      </rPr>
      <t>Podpůrné činnosti při těžbě</t>
    </r>
  </si>
  <si>
    <r>
      <rPr>
        <sz val="9"/>
        <rFont val="Calibri"/>
        <family val="2"/>
      </rPr>
      <t>Potravinářský a tabákový průmysl</t>
    </r>
  </si>
  <si>
    <r>
      <rPr>
        <sz val="9"/>
        <rFont val="Calibri"/>
        <family val="2"/>
      </rPr>
      <t>Výroba potravinářských výrobků</t>
    </r>
  </si>
  <si>
    <r>
      <rPr>
        <sz val="9"/>
        <rFont val="Calibri"/>
        <family val="2"/>
      </rPr>
      <t>Výroba nápojů</t>
    </r>
  </si>
  <si>
    <r>
      <rPr>
        <sz val="9"/>
        <rFont val="Calibri"/>
        <family val="2"/>
      </rPr>
      <t>Výroba tabákových výrobků</t>
    </r>
  </si>
  <si>
    <r>
      <rPr>
        <sz val="9"/>
        <rFont val="Calibri"/>
        <family val="2"/>
      </rPr>
      <t>Textilní, oděvní a kožedělný průmysl</t>
    </r>
  </si>
  <si>
    <r>
      <rPr>
        <sz val="9"/>
        <rFont val="Calibri"/>
        <family val="2"/>
      </rPr>
      <t>Výroba textilií</t>
    </r>
  </si>
  <si>
    <r>
      <rPr>
        <sz val="9"/>
        <rFont val="Calibri"/>
        <family val="2"/>
      </rPr>
      <t>Výroba oděvů</t>
    </r>
  </si>
  <si>
    <r>
      <rPr>
        <sz val="9"/>
        <rFont val="Calibri"/>
        <family val="2"/>
      </rPr>
      <t>Výroba usní a souvisejících výrobků</t>
    </r>
  </si>
  <si>
    <r>
      <rPr>
        <sz val="9"/>
        <rFont val="Calibri"/>
        <family val="2"/>
      </rPr>
      <t>Dřevozpracující, papírenský a tiskárenský průmysl</t>
    </r>
  </si>
  <si>
    <r>
      <rPr>
        <sz val="9"/>
        <rFont val="Calibri"/>
        <family val="2"/>
      </rPr>
      <t>Zpracování  dřeva,  výroba  dřev.,  kork.,  prout.  a  slam. výr., kromě nábytku</t>
    </r>
  </si>
  <si>
    <r>
      <rPr>
        <sz val="9"/>
        <rFont val="Calibri"/>
        <family val="2"/>
      </rPr>
      <t>Výroba papíru a výrobků z papíru</t>
    </r>
  </si>
  <si>
    <r>
      <rPr>
        <sz val="9"/>
        <rFont val="Calibri"/>
        <family val="2"/>
      </rPr>
      <t>Tisk a rozmnožování nahraných nosičů</t>
    </r>
  </si>
  <si>
    <r>
      <rPr>
        <sz val="9"/>
        <rFont val="Calibri"/>
        <family val="2"/>
      </rPr>
      <t xml:space="preserve">Chemický, farmaceutický a rafinérský
</t>
    </r>
    <r>
      <rPr>
        <sz val="9"/>
        <rFont val="Calibri"/>
        <family val="2"/>
      </rPr>
      <t>průmysl</t>
    </r>
  </si>
  <si>
    <r>
      <rPr>
        <sz val="9"/>
        <rFont val="Calibri"/>
        <family val="2"/>
      </rPr>
      <t>Výroba koksu a rafinérských ropných produktů</t>
    </r>
  </si>
  <si>
    <r>
      <rPr>
        <sz val="9"/>
        <rFont val="Calibri"/>
        <family val="2"/>
      </rPr>
      <t>Výroba chem. látek a chem. přípravků</t>
    </r>
  </si>
  <si>
    <r>
      <rPr>
        <sz val="9"/>
        <rFont val="Calibri"/>
        <family val="2"/>
      </rPr>
      <t>Výroba základních farmaceutických výr. a přípravků</t>
    </r>
  </si>
  <si>
    <r>
      <rPr>
        <sz val="9"/>
        <rFont val="Calibri"/>
        <family val="2"/>
      </rPr>
      <t>Výroba pryžových, plastových a ostatních nekovových minerálních výrobků</t>
    </r>
  </si>
  <si>
    <r>
      <rPr>
        <sz val="9"/>
        <rFont val="Calibri"/>
        <family val="2"/>
      </rPr>
      <t>Výroba pryžových a plast. výrobků</t>
    </r>
  </si>
  <si>
    <r>
      <rPr>
        <sz val="9"/>
        <rFont val="Calibri"/>
        <family val="2"/>
      </rPr>
      <t>Výroba ost. nekovových minerálních výrobků</t>
    </r>
  </si>
  <si>
    <r>
      <rPr>
        <sz val="9"/>
        <rFont val="Calibri"/>
        <family val="2"/>
      </rPr>
      <t>Výroba kovů a kovodělných výrobků</t>
    </r>
  </si>
  <si>
    <r>
      <rPr>
        <sz val="9"/>
        <rFont val="Calibri"/>
        <family val="2"/>
      </rPr>
      <t>Výroba základních kovů, hutní zprac. kovů; slévár.</t>
    </r>
  </si>
  <si>
    <t>Výr.  kov.  konstrukcí  a  kovodělných  výr.,  kromě  strojů a zařízení</t>
  </si>
  <si>
    <r>
      <rPr>
        <sz val="9"/>
        <rFont val="Calibri"/>
        <family val="2"/>
      </rPr>
      <t>Výroba elektrických a optických přístrojů</t>
    </r>
  </si>
  <si>
    <r>
      <rPr>
        <sz val="9"/>
        <rFont val="Calibri"/>
        <family val="2"/>
      </rPr>
      <t>Výroba počítačů, elektron. a optic. přístrojů a zařízení</t>
    </r>
  </si>
  <si>
    <r>
      <rPr>
        <sz val="9"/>
        <rFont val="Calibri"/>
        <family val="2"/>
      </rPr>
      <t>Výroba elektrických zařízení</t>
    </r>
  </si>
  <si>
    <r>
      <rPr>
        <sz val="9"/>
        <rFont val="Calibri"/>
        <family val="2"/>
      </rPr>
      <t>Výroba strojů a zařízení</t>
    </r>
  </si>
  <si>
    <r>
      <rPr>
        <sz val="9"/>
        <rFont val="Calibri"/>
        <family val="2"/>
      </rPr>
      <t>Výroba strojů a zařízení j. n.</t>
    </r>
  </si>
  <si>
    <r>
      <rPr>
        <sz val="9"/>
        <rFont val="Calibri"/>
        <family val="2"/>
      </rPr>
      <t>Výroba dopravních prostředků</t>
    </r>
  </si>
  <si>
    <r>
      <rPr>
        <sz val="9"/>
        <rFont val="Calibri"/>
        <family val="2"/>
      </rPr>
      <t>Výroba motor. vozidel (kromě motocyklů), přívěsů a návěsů</t>
    </r>
  </si>
  <si>
    <r>
      <rPr>
        <sz val="9"/>
        <rFont val="Calibri"/>
        <family val="2"/>
      </rPr>
      <t>Výroba ostatních dopravních prostředků a zařízení</t>
    </r>
  </si>
  <si>
    <r>
      <rPr>
        <sz val="9"/>
        <rFont val="Calibri"/>
        <family val="2"/>
      </rPr>
      <t>Ostatní výroba, oprava a instalace strojů</t>
    </r>
  </si>
  <si>
    <r>
      <rPr>
        <sz val="9"/>
        <rFont val="Calibri"/>
        <family val="2"/>
      </rPr>
      <t>Výroba nábytku</t>
    </r>
  </si>
  <si>
    <r>
      <rPr>
        <sz val="9"/>
        <rFont val="Calibri"/>
        <family val="2"/>
      </rPr>
      <t>Ostatní zpracovatelský průmysl</t>
    </r>
  </si>
  <si>
    <r>
      <rPr>
        <sz val="9"/>
        <rFont val="Calibri"/>
        <family val="2"/>
      </rPr>
      <t>Opravy a instalace strojů a zařízení</t>
    </r>
  </si>
  <si>
    <r>
      <rPr>
        <sz val="9"/>
        <rFont val="Calibri"/>
        <family val="2"/>
      </rPr>
      <t>Dodávka elektřiny, plynu, páry a st. vzduchu</t>
    </r>
  </si>
  <si>
    <r>
      <rPr>
        <sz val="9"/>
        <rFont val="Calibri"/>
        <family val="2"/>
      </rPr>
      <t>Výroba a rozvod elektřiny, plynu, tepla a klim.vzduchu</t>
    </r>
  </si>
  <si>
    <r>
      <rPr>
        <sz val="9"/>
        <rFont val="Calibri"/>
        <family val="2"/>
      </rPr>
      <t>Dodávka vody, čištění a odvod odpadových vod, odpady a služby odstraňování odpadů</t>
    </r>
  </si>
  <si>
    <r>
      <rPr>
        <sz val="9"/>
        <rFont val="Calibri"/>
        <family val="2"/>
      </rPr>
      <t>Shromažďování, úprava a rozvod vody</t>
    </r>
  </si>
  <si>
    <r>
      <rPr>
        <sz val="9"/>
        <rFont val="Calibri"/>
        <family val="2"/>
      </rPr>
      <t>Činnosti související s odpadními vodami</t>
    </r>
  </si>
  <si>
    <r>
      <rPr>
        <sz val="9"/>
        <rFont val="Calibri"/>
        <family val="2"/>
      </rPr>
      <t>Shromažďování,    sběr    a    odstraň.    odpadů,    úprava odpadů k dalšímu využití</t>
    </r>
  </si>
  <si>
    <r>
      <rPr>
        <sz val="9"/>
        <rFont val="Calibri"/>
        <family val="2"/>
      </rPr>
      <t>Sanace a jiné činnosti související s odpady</t>
    </r>
  </si>
  <si>
    <r>
      <rPr>
        <sz val="9"/>
        <rFont val="Calibri"/>
        <family val="2"/>
      </rPr>
      <t>Stavebnictví</t>
    </r>
  </si>
  <si>
    <r>
      <rPr>
        <sz val="9"/>
        <rFont val="Calibri"/>
        <family val="2"/>
      </rPr>
      <t>Výstavba budov</t>
    </r>
  </si>
  <si>
    <r>
      <rPr>
        <sz val="9"/>
        <rFont val="Calibri"/>
        <family val="2"/>
      </rPr>
      <t>Inženýrské stavitelství</t>
    </r>
  </si>
  <si>
    <r>
      <rPr>
        <sz val="9"/>
        <rFont val="Calibri"/>
        <family val="2"/>
      </rPr>
      <t>Specializované stavební činnosti</t>
    </r>
  </si>
  <si>
    <r>
      <rPr>
        <sz val="9"/>
        <rFont val="Calibri"/>
        <family val="2"/>
      </rPr>
      <t>Velkoobchod, maloobchod a opravy motorových vozidel</t>
    </r>
  </si>
  <si>
    <r>
      <rPr>
        <sz val="9"/>
        <rFont val="Calibri"/>
        <family val="2"/>
      </rPr>
      <t>Velkoob., maloob. a opravy motorových vozidel</t>
    </r>
  </si>
  <si>
    <r>
      <rPr>
        <sz val="9"/>
        <rFont val="Calibri"/>
        <family val="2"/>
      </rPr>
      <t>Velkoobchod, kromě motorových vozidel</t>
    </r>
  </si>
  <si>
    <r>
      <rPr>
        <sz val="9"/>
        <rFont val="Calibri"/>
        <family val="2"/>
      </rPr>
      <t>Maloobchod, kromě motorových vozidel</t>
    </r>
  </si>
  <si>
    <r>
      <rPr>
        <sz val="9"/>
        <rFont val="Calibri"/>
        <family val="2"/>
      </rPr>
      <t>Doprava</t>
    </r>
  </si>
  <si>
    <r>
      <rPr>
        <sz val="9"/>
        <rFont val="Calibri"/>
        <family val="2"/>
      </rPr>
      <t>Pozemní a potrubní doprava</t>
    </r>
  </si>
  <si>
    <r>
      <rPr>
        <sz val="9"/>
        <rFont val="Calibri"/>
        <family val="2"/>
      </rPr>
      <t>Vodní doprava</t>
    </r>
  </si>
  <si>
    <r>
      <rPr>
        <sz val="9"/>
        <rFont val="Calibri"/>
        <family val="2"/>
      </rPr>
      <t>Letecká doprava</t>
    </r>
  </si>
  <si>
    <r>
      <rPr>
        <sz val="9"/>
        <rFont val="Calibri"/>
        <family val="2"/>
      </rPr>
      <t>Skladování a pošta</t>
    </r>
  </si>
  <si>
    <r>
      <rPr>
        <sz val="9"/>
        <rFont val="Calibri"/>
        <family val="2"/>
      </rPr>
      <t>Skladování a vedlejší činnosti v dopravě</t>
    </r>
  </si>
  <si>
    <r>
      <rPr>
        <sz val="9"/>
        <rFont val="Calibri"/>
        <family val="2"/>
      </rPr>
      <t>Poštovní a kurýrní činnosti</t>
    </r>
  </si>
  <si>
    <r>
      <rPr>
        <sz val="9"/>
        <rFont val="Calibri"/>
        <family val="2"/>
      </rPr>
      <t>Ubytování, stravování a pohostinství</t>
    </r>
  </si>
  <si>
    <r>
      <rPr>
        <sz val="9"/>
        <rFont val="Calibri"/>
        <family val="2"/>
      </rPr>
      <t>Ubytování</t>
    </r>
  </si>
  <si>
    <r>
      <rPr>
        <sz val="9"/>
        <rFont val="Calibri"/>
        <family val="2"/>
      </rPr>
      <t>Stravování a pohostinství</t>
    </r>
  </si>
  <si>
    <r>
      <rPr>
        <sz val="9"/>
        <rFont val="Calibri"/>
        <family val="2"/>
      </rPr>
      <t>Vydavatelské a mediální činnosti</t>
    </r>
  </si>
  <si>
    <r>
      <rPr>
        <sz val="9"/>
        <rFont val="Calibri"/>
        <family val="2"/>
      </rPr>
      <t>Vydavatelské činnosti</t>
    </r>
  </si>
  <si>
    <r>
      <rPr>
        <sz val="9"/>
        <rFont val="Calibri"/>
        <family val="2"/>
      </rPr>
      <t>Činnosti v oblasti filmů, tel. progr. a videoz., poř. zvuk. nahrávek a hud. vydavatelské činnosti</t>
    </r>
  </si>
  <si>
    <r>
      <rPr>
        <sz val="9"/>
        <rFont val="Calibri"/>
        <family val="2"/>
      </rPr>
      <t>Tvorba programů a vysílání</t>
    </r>
  </si>
  <si>
    <r>
      <rPr>
        <sz val="9"/>
        <rFont val="Calibri"/>
        <family val="2"/>
      </rPr>
      <t>Informační technologie a činnosti</t>
    </r>
  </si>
  <si>
    <r>
      <rPr>
        <sz val="9"/>
        <rFont val="Calibri"/>
        <family val="2"/>
      </rPr>
      <t>Telekomunikační činnosti</t>
    </r>
  </si>
  <si>
    <r>
      <rPr>
        <sz val="9"/>
        <rFont val="Calibri"/>
        <family val="2"/>
      </rPr>
      <t>Činnosti v oblasti informačních technologií</t>
    </r>
  </si>
  <si>
    <r>
      <rPr>
        <sz val="9"/>
        <rFont val="Calibri"/>
        <family val="2"/>
      </rPr>
      <t>Informační činnosti</t>
    </r>
  </si>
  <si>
    <r>
      <rPr>
        <sz val="9"/>
        <rFont val="Calibri"/>
        <family val="2"/>
      </rPr>
      <t>Peněžnictví a pojišťovnictví</t>
    </r>
  </si>
  <si>
    <r>
      <rPr>
        <sz val="9"/>
        <rFont val="Calibri"/>
        <family val="2"/>
      </rPr>
      <t>Fin. zprostředkování, kromě pojišť. a penz. fin.</t>
    </r>
  </si>
  <si>
    <r>
      <rPr>
        <sz val="9"/>
        <rFont val="Calibri"/>
        <family val="2"/>
      </rPr>
      <t>Pojištění, zajištění a penzijní fin., kromě pov. soc. zabezp.</t>
    </r>
  </si>
  <si>
    <r>
      <rPr>
        <sz val="9"/>
        <rFont val="Calibri"/>
        <family val="2"/>
      </rPr>
      <t>Ostatní finanční činnosti</t>
    </r>
  </si>
  <si>
    <r>
      <rPr>
        <sz val="9"/>
        <rFont val="Calibri"/>
        <family val="2"/>
      </rPr>
      <t>Činnosti v oblasti nemovitostí</t>
    </r>
  </si>
  <si>
    <r>
      <rPr>
        <sz val="9"/>
        <rFont val="Calibri"/>
        <family val="2"/>
      </rPr>
      <t>Odborné činnosti</t>
    </r>
  </si>
  <si>
    <r>
      <rPr>
        <sz val="9"/>
        <rFont val="Calibri"/>
        <family val="2"/>
      </rPr>
      <t>Právní a účetnické činnosti</t>
    </r>
  </si>
  <si>
    <r>
      <rPr>
        <sz val="9"/>
        <rFont val="Calibri"/>
        <family val="2"/>
      </rPr>
      <t>Činnosti ved. podniků; porad. v oblasti řízení</t>
    </r>
  </si>
  <si>
    <r>
      <rPr>
        <sz val="9"/>
        <rFont val="Calibri"/>
        <family val="2"/>
      </rPr>
      <t>Reklama a průzkum trhu</t>
    </r>
  </si>
  <si>
    <r>
      <rPr>
        <sz val="9"/>
        <rFont val="Calibri"/>
        <family val="2"/>
      </rPr>
      <t>Pracovní název:  Vědecké a technické činnosti</t>
    </r>
  </si>
  <si>
    <r>
      <rPr>
        <sz val="9"/>
        <rFont val="Calibri"/>
        <family val="2"/>
      </rPr>
      <t>Architekt. a inženýrské čin.; tech. zkoušky a analýzy</t>
    </r>
  </si>
  <si>
    <r>
      <rPr>
        <sz val="9"/>
        <rFont val="Calibri"/>
        <family val="2"/>
      </rPr>
      <t>Výzkum a vývoj</t>
    </r>
  </si>
  <si>
    <r>
      <rPr>
        <sz val="9"/>
        <rFont val="Calibri"/>
        <family val="2"/>
      </rPr>
      <t>Ostatní profesní, vědecké a tech. činnosti</t>
    </r>
  </si>
  <si>
    <r>
      <rPr>
        <sz val="9"/>
        <rFont val="Calibri"/>
        <family val="2"/>
      </rPr>
      <t>Veterinární činnosti</t>
    </r>
  </si>
  <si>
    <r>
      <rPr>
        <sz val="9"/>
        <rFont val="Calibri"/>
        <family val="2"/>
      </rPr>
      <t>Administrativní a podpůrné činnosti</t>
    </r>
  </si>
  <si>
    <r>
      <rPr>
        <sz val="9"/>
        <rFont val="Calibri"/>
        <family val="2"/>
      </rPr>
      <t>Činnosti v obl. pronájmu a operativního leasingu</t>
    </r>
  </si>
  <si>
    <r>
      <rPr>
        <sz val="9"/>
        <rFont val="Calibri"/>
        <family val="2"/>
      </rPr>
      <t>Činnosti související se zaměstnáním</t>
    </r>
  </si>
  <si>
    <r>
      <rPr>
        <sz val="9"/>
        <rFont val="Calibri"/>
        <family val="2"/>
      </rPr>
      <t>Činnosti cest. agentur, kanc. a jiné rez. a souvis. čin.</t>
    </r>
  </si>
  <si>
    <r>
      <rPr>
        <sz val="9"/>
        <rFont val="Calibri"/>
        <family val="2"/>
      </rPr>
      <t>Bezpečnostní a pátrací činnosti</t>
    </r>
  </si>
  <si>
    <r>
      <rPr>
        <sz val="9"/>
        <rFont val="Calibri"/>
        <family val="2"/>
      </rPr>
      <t>Činnosti související se stavb. a úpr. krajiny</t>
    </r>
  </si>
  <si>
    <r>
      <rPr>
        <sz val="9"/>
        <rFont val="Calibri"/>
        <family val="2"/>
      </rPr>
      <t>Administrativní, kanc. a jiné podpůr. čin. pro podnikání</t>
    </r>
  </si>
  <si>
    <r>
      <rPr>
        <sz val="9"/>
        <rFont val="Calibri"/>
        <family val="2"/>
      </rPr>
      <t>Veřejná správa a obrana</t>
    </r>
  </si>
  <si>
    <r>
      <rPr>
        <sz val="9"/>
        <rFont val="Calibri"/>
        <family val="2"/>
      </rPr>
      <t>Veřejná správa a obrana; povinné soc. zabezpečení</t>
    </r>
  </si>
  <si>
    <r>
      <rPr>
        <sz val="9"/>
        <rFont val="Calibri"/>
        <family val="2"/>
      </rPr>
      <t>Vzdělávání</t>
    </r>
  </si>
  <si>
    <r>
      <rPr>
        <sz val="9"/>
        <rFont val="Calibri"/>
        <family val="2"/>
      </rPr>
      <t>Zdravotní a sociální péče</t>
    </r>
  </si>
  <si>
    <r>
      <rPr>
        <sz val="9"/>
        <rFont val="Calibri"/>
        <family val="2"/>
      </rPr>
      <t>Zdravotní péče</t>
    </r>
  </si>
  <si>
    <r>
      <rPr>
        <sz val="9"/>
        <rFont val="Calibri"/>
        <family val="2"/>
      </rPr>
      <t>Pobytové služby sociální péče</t>
    </r>
  </si>
  <si>
    <r>
      <rPr>
        <sz val="9"/>
        <rFont val="Calibri"/>
        <family val="2"/>
      </rPr>
      <t>Ambulantní nebo terénní sociální služby</t>
    </r>
  </si>
  <si>
    <r>
      <rPr>
        <sz val="9"/>
        <rFont val="Calibri"/>
        <family val="2"/>
      </rPr>
      <t>Umělecké, sportovní a zábavní činnosti</t>
    </r>
  </si>
  <si>
    <r>
      <rPr>
        <sz val="9"/>
        <rFont val="Calibri"/>
        <family val="2"/>
      </rPr>
      <t>Tvůrčí, umělecké a zábavní činnosti</t>
    </r>
  </si>
  <si>
    <r>
      <rPr>
        <sz val="9"/>
        <rFont val="Calibri"/>
        <family val="2"/>
      </rPr>
      <t>Činnosti knihoven, archivů, muzeí a jiných kult. zař.</t>
    </r>
  </si>
  <si>
    <r>
      <rPr>
        <sz val="9"/>
        <rFont val="Calibri"/>
        <family val="2"/>
      </rPr>
      <t>Činnosti heren, kasin a sáz. kanceláří</t>
    </r>
  </si>
  <si>
    <r>
      <rPr>
        <sz val="9"/>
        <rFont val="Calibri"/>
        <family val="2"/>
      </rPr>
      <t>Sportovní, zábavní a rekreační činnosti</t>
    </r>
  </si>
  <si>
    <r>
      <rPr>
        <sz val="9"/>
        <rFont val="Calibri"/>
        <family val="2"/>
      </rPr>
      <t>Ostatní činnosti (opravy pro domácnosti, osobní služby a ostatní činnosti)</t>
    </r>
  </si>
  <si>
    <r>
      <rPr>
        <sz val="9"/>
        <rFont val="Calibri"/>
        <family val="2"/>
      </rPr>
      <t>Činn. org. sdruž. osob za úč. prosazování spol. zájmů</t>
    </r>
  </si>
  <si>
    <r>
      <rPr>
        <sz val="9"/>
        <rFont val="Calibri"/>
        <family val="2"/>
      </rPr>
      <t>Opravy počítačů a výr. pro os. potřebu a pro domácnosti</t>
    </r>
  </si>
  <si>
    <r>
      <rPr>
        <sz val="9"/>
        <rFont val="Calibri"/>
        <family val="2"/>
      </rPr>
      <t>Poskytování ostatních osobních služeb</t>
    </r>
  </si>
  <si>
    <r>
      <rPr>
        <sz val="9"/>
        <rFont val="Calibri"/>
        <family val="2"/>
      </rPr>
      <t>Činn. domácností jako zaměstnavatelů dom. pers.</t>
    </r>
  </si>
  <si>
    <r>
      <rPr>
        <sz val="9"/>
        <rFont val="Calibri"/>
        <family val="2"/>
      </rPr>
      <t>Činn.  dom.  produk.  blíže  neurčené  výr.  a  služby  pro vlastní potřebu; ost. čin.</t>
    </r>
  </si>
  <si>
    <r>
      <rPr>
        <sz val="9"/>
        <rFont val="Calibri"/>
        <family val="2"/>
      </rPr>
      <t>Činnost exteritoriálních organizací a orgánů</t>
    </r>
  </si>
  <si>
    <t>Predikovaná absolutní změna zaměstnanosti</t>
  </si>
  <si>
    <t>SUMA</t>
  </si>
  <si>
    <t>% změna v čase</t>
  </si>
  <si>
    <t>% změna 2021-2026</t>
  </si>
  <si>
    <t>absolutní změna 2021-2026</t>
  </si>
  <si>
    <t>% změna 2011-2021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</si>
</sst>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0"/>
  </numFmts>
  <fonts count="11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name val="Calibri"/>
      <family val="2"/>
    </font>
    <font>
      <b/>
      <sz val="11"/>
      <name val="Calibri"/>
      <family val="2"/>
      <charset val="238"/>
    </font>
    <font>
      <b/>
      <sz val="9"/>
      <name val="Calibri"/>
      <family val="2"/>
      <charset val="238"/>
    </font>
    <font>
      <b/>
      <sz val="9"/>
      <name val="Calibri"/>
      <family val="2"/>
    </font>
    <font>
      <sz val="9"/>
      <color rgb="FF000000"/>
      <name val="Calibri"/>
      <family val="2"/>
    </font>
    <font>
      <sz val="9"/>
      <name val="Calibri"/>
      <family val="2"/>
      <charset val="238"/>
    </font>
    <font>
      <sz val="9"/>
      <name val="Calibri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D9D9D9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164" fontId="0" fillId="2" borderId="0" xfId="1" applyNumberFormat="1" applyFont="1" applyFill="1"/>
    <xf numFmtId="0" fontId="2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top"/>
    </xf>
    <xf numFmtId="0" fontId="5" fillId="3" borderId="1" xfId="0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shrinkToFit="1"/>
    </xf>
    <xf numFmtId="0" fontId="8" fillId="0" borderId="1" xfId="0" applyFont="1" applyBorder="1" applyAlignment="1">
      <alignment horizontal="left" vertical="top" wrapText="1"/>
    </xf>
    <xf numFmtId="1" fontId="7" fillId="0" borderId="1" xfId="0" applyNumberFormat="1" applyFont="1" applyBorder="1" applyAlignment="1">
      <alignment horizontal="center" vertical="center" shrinkToFi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center" wrapText="1"/>
    </xf>
    <xf numFmtId="1" fontId="7" fillId="0" borderId="2" xfId="0" applyNumberFormat="1" applyFont="1" applyBorder="1" applyAlignment="1">
      <alignment horizontal="center" vertical="center" shrinkToFit="1"/>
    </xf>
    <xf numFmtId="0" fontId="8" fillId="0" borderId="2" xfId="0" applyFont="1" applyBorder="1" applyAlignment="1">
      <alignment horizontal="left" vertical="top" wrapText="1"/>
    </xf>
    <xf numFmtId="1" fontId="7" fillId="0" borderId="5" xfId="0" applyNumberFormat="1" applyFont="1" applyBorder="1" applyAlignment="1">
      <alignment horizontal="center" vertical="center" shrinkToFit="1"/>
    </xf>
    <xf numFmtId="0" fontId="8" fillId="0" borderId="5" xfId="0" applyFont="1" applyBorder="1" applyAlignment="1">
      <alignment horizontal="left" vertical="top" wrapText="1"/>
    </xf>
    <xf numFmtId="1" fontId="7" fillId="0" borderId="6" xfId="0" applyNumberFormat="1" applyFont="1" applyBorder="1" applyAlignment="1">
      <alignment horizontal="center" vertical="center" shrinkToFit="1"/>
    </xf>
    <xf numFmtId="0" fontId="8" fillId="0" borderId="4" xfId="0" applyFont="1" applyBorder="1" applyAlignment="1">
      <alignment horizontal="left" vertical="top" wrapText="1"/>
    </xf>
    <xf numFmtId="1" fontId="7" fillId="0" borderId="7" xfId="0" applyNumberFormat="1" applyFont="1" applyBorder="1" applyAlignment="1">
      <alignment horizontal="center" vertical="center" shrinkToFit="1"/>
    </xf>
    <xf numFmtId="0" fontId="0" fillId="0" borderId="0" xfId="0" applyAlignment="1">
      <alignment horizontal="left" vertical="center"/>
    </xf>
    <xf numFmtId="0" fontId="6" fillId="3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0" borderId="0" xfId="0" applyFont="1"/>
    <xf numFmtId="164" fontId="0" fillId="0" borderId="0" xfId="1" applyNumberFormat="1" applyFont="1"/>
    <xf numFmtId="164" fontId="2" fillId="0" borderId="0" xfId="1" applyNumberFormat="1" applyFont="1"/>
    <xf numFmtId="0" fontId="2" fillId="0" borderId="0" xfId="1" applyNumberFormat="1" applyFont="1"/>
    <xf numFmtId="164" fontId="0" fillId="0" borderId="0" xfId="0" applyNumberFormat="1"/>
    <xf numFmtId="1" fontId="7" fillId="0" borderId="2" xfId="0" applyNumberFormat="1" applyFont="1" applyBorder="1" applyAlignment="1">
      <alignment horizontal="center" vertical="center" shrinkToFit="1"/>
    </xf>
    <xf numFmtId="1" fontId="7" fillId="0" borderId="3" xfId="0" applyNumberFormat="1" applyFont="1" applyBorder="1" applyAlignment="1">
      <alignment horizontal="center" vertical="center" shrinkToFit="1"/>
    </xf>
    <xf numFmtId="1" fontId="7" fillId="0" borderId="4" xfId="0" applyNumberFormat="1" applyFont="1" applyBorder="1" applyAlignment="1">
      <alignment horizontal="center" vertical="center" shrinkToFi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8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1" fontId="7" fillId="0" borderId="5" xfId="0" applyNumberFormat="1" applyFont="1" applyBorder="1" applyAlignment="1">
      <alignment horizontal="center" vertical="center" shrinkToFit="1"/>
    </xf>
    <xf numFmtId="0" fontId="8" fillId="0" borderId="5" xfId="0" applyFont="1" applyBorder="1" applyAlignment="1">
      <alignment horizontal="left"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Počet zaměstnaných osob (v tisících)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'Odvětví (NACE)'!$B$35</c:f>
              <c:strCache>
                <c:ptCount val="1"/>
                <c:pt idx="0">
                  <c:v>SUMA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'Odvětví (NACE)'!$C$34:$R$34</c:f>
              <c:strCache>
                <c:ptCount val="1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</c:strCache>
            </c:strRef>
          </c:cat>
          <c:val>
            <c:numRef>
              <c:f>'Odvětví (NACE)'!$C$35:$R$35</c:f>
              <c:numCache>
                <c:formatCode>General</c:formatCode>
                <c:ptCount val="16"/>
                <c:pt idx="0">
                  <c:v>4886</c:v>
                </c:pt>
                <c:pt idx="1">
                  <c:v>4915.2000000000007</c:v>
                </c:pt>
                <c:pt idx="2">
                  <c:v>4953.6000000000004</c:v>
                </c:pt>
                <c:pt idx="3">
                  <c:v>5007.4000000000005</c:v>
                </c:pt>
                <c:pt idx="4">
                  <c:v>5073</c:v>
                </c:pt>
                <c:pt idx="5">
                  <c:v>5144.4999999999991</c:v>
                </c:pt>
                <c:pt idx="6">
                  <c:v>5207.1000000000004</c:v>
                </c:pt>
                <c:pt idx="7">
                  <c:v>5250.6999999999989</c:v>
                </c:pt>
                <c:pt idx="8">
                  <c:v>5268.4000000000005</c:v>
                </c:pt>
                <c:pt idx="9">
                  <c:v>5266.2</c:v>
                </c:pt>
                <c:pt idx="10">
                  <c:v>5261.0999999999995</c:v>
                </c:pt>
                <c:pt idx="11">
                  <c:v>5269.1</c:v>
                </c:pt>
                <c:pt idx="12">
                  <c:v>5289.5000000000018</c:v>
                </c:pt>
                <c:pt idx="13">
                  <c:v>5320.7999999999993</c:v>
                </c:pt>
                <c:pt idx="14">
                  <c:v>5359.5</c:v>
                </c:pt>
                <c:pt idx="15">
                  <c:v>5401.5000000000009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78-4757-8FB1-511998B2568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8"/>
        <c:overlap val="-27"/>
        <c:axId val="1315239903"/>
        <c:axId val="1315240319"/>
      </c:barChart>
      <c:catAx>
        <c:axId val="13152399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315240319"/>
        <c:crosses val="autoZero"/>
        <c:auto val="1"/>
        <c:lblAlgn val="ctr"/>
        <c:lblOffset val="100"/>
        <c:noMultiLvlLbl val="0"/>
      </c:catAx>
      <c:valAx>
        <c:axId val="1315240319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3152399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_xlchart.v1.1</cx:f>
      </cx:strDim>
      <cx:numDim type="val">
        <cx:f dir="row">_xlchart.v1.2</cx:f>
      </cx:numDim>
    </cx:data>
  </cx:chartData>
  <cx:chart>
    <cx:title pos="t" align="ctr" overlay="0">
      <cx:tx>
        <cx:rich>
          <a:bodyPr rot="0" spcFirstLastPara="1" vertOverflow="ellipsis" vert="horz" wrap="square" lIns="38100" tIns="19050" rIns="38100" bIns="19050" anchor="ctr" anchorCtr="1" compatLnSpc="0"/>
          <a:lstStyle/>
          <a:p>
            <a:pPr algn="ctr" rtl="0"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kumimoji="0" lang="en-US" sz="1400" b="0" i="0" u="none" strike="noStrike" kern="1200" cap="none" spc="0" normalizeH="0" baseline="0" noProof="0">
                <a:ln>
                  <a:noFill/>
                </a:ln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  <a:uLnTx/>
                <a:uFillTx/>
                <a:latin typeface="Calibri"/>
              </a:rPr>
              <a:t>% změna </a:t>
            </a:r>
            <a:r>
              <a:rPr kumimoji="0" lang="cs-CZ" sz="1400" b="0" i="0" u="none" strike="noStrike" kern="1200" cap="none" spc="0" normalizeH="0" baseline="0" noProof="0">
                <a:ln>
                  <a:noFill/>
                </a:ln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  <a:uLnTx/>
                <a:uFillTx/>
                <a:latin typeface="Calibri"/>
              </a:rPr>
              <a:t>zaměstnanosti </a:t>
            </a:r>
            <a:r>
              <a:rPr kumimoji="0" lang="en-US" sz="1400" b="0" i="0" u="none" strike="noStrike" kern="1200" cap="none" spc="0" normalizeH="0" baseline="0" noProof="0">
                <a:ln>
                  <a:noFill/>
                </a:ln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  <a:uLnTx/>
                <a:uFillTx/>
                <a:latin typeface="Calibri"/>
              </a:rPr>
              <a:t>v čase</a:t>
            </a:r>
          </a:p>
        </cx:rich>
      </cx:tx>
    </cx:title>
    <cx:plotArea>
      <cx:plotAreaRegion>
        <cx:series layoutId="waterfall" uniqueId="{225A8B65-FD77-4A82-A45D-4FB7DA3ECDDB}">
          <cx:tx>
            <cx:txData>
              <cx:f>_xlchart.v1.0</cx:f>
              <cx:v>% změna v čase</cx:v>
            </cx:txData>
          </cx:tx>
          <cx:dataLabels>
            <cx:visibility seriesName="0" categoryName="0" value="1"/>
          </cx:dataLabels>
          <cx:dataId val="0"/>
          <cx:layoutPr>
            <cx:subtotals/>
          </cx:layoutPr>
        </cx:series>
      </cx:plotAreaRegion>
      <cx:axis id="0">
        <cx:valScaling/>
        <cx:tickLabels/>
      </cx:axis>
      <cx:axis id="1">
        <cx:catScaling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microsoft.com/office/2014/relationships/chartEx" Target="../charts/chartEx1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17858</xdr:colOff>
      <xdr:row>40</xdr:row>
      <xdr:rowOff>75009</xdr:rowOff>
    </xdr:from>
    <xdr:to>
      <xdr:col>18</xdr:col>
      <xdr:colOff>11905</xdr:colOff>
      <xdr:row>54</xdr:row>
      <xdr:rowOff>151209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E716E84A-E7CE-9E67-3BA5-C23BF834B44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59531</xdr:colOff>
      <xdr:row>55</xdr:row>
      <xdr:rowOff>119063</xdr:rowOff>
    </xdr:from>
    <xdr:to>
      <xdr:col>18</xdr:col>
      <xdr:colOff>53578</xdr:colOff>
      <xdr:row>70</xdr:row>
      <xdr:rowOff>4763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Graf 2">
              <a:extLst>
                <a:ext uri="{FF2B5EF4-FFF2-40B4-BE49-F238E27FC236}">
                  <a16:creationId xmlns:a16="http://schemas.microsoft.com/office/drawing/2014/main" id="{4BBF09EA-22E6-4AEA-8B19-0308B0115DD0}"/>
                </a:ext>
              </a:extLst>
            </xdr:cNvPr>
            <xdr:cNvGraphicFramePr>
              <a:graphicFrameLocks/>
            </xdr:cNvGraphicFramePr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488781" y="11310938"/>
              <a:ext cx="9719072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cs-CZ" sz="1100"/>
                <a:t>Tento graf není ve vaší verzi aplikace Excel dostupný.
Pokud upravíte tento obrazec nebo tento sešit uložíte v jiném formátu souboru, pak se graf trvale poruší.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D4200D-D882-450D-B590-8051E4426322}">
  <sheetPr>
    <tabColor rgb="FF92D050"/>
  </sheetPr>
  <dimension ref="A1:AO40"/>
  <sheetViews>
    <sheetView tabSelected="1" zoomScale="80" zoomScaleNormal="80" workbookViewId="0">
      <selection activeCell="V48" sqref="V48"/>
    </sheetView>
  </sheetViews>
  <sheetFormatPr defaultRowHeight="15" x14ac:dyDescent="0.25"/>
  <cols>
    <col min="2" max="2" width="72.28515625" bestFit="1" customWidth="1"/>
    <col min="12" max="12" width="8.85546875" style="1"/>
    <col min="18" max="18" width="9" customWidth="1"/>
    <col min="20" max="20" width="22.85546875" customWidth="1"/>
    <col min="21" max="21" width="4.28515625" customWidth="1"/>
    <col min="22" max="22" width="20.28515625" customWidth="1"/>
    <col min="25" max="25" width="73.28515625" customWidth="1"/>
  </cols>
  <sheetData>
    <row r="1" spans="1:41" ht="63" customHeight="1" x14ac:dyDescent="0.25">
      <c r="A1" s="4" t="s">
        <v>44</v>
      </c>
      <c r="B1" s="4" t="s">
        <v>45</v>
      </c>
      <c r="C1" s="4" t="s">
        <v>0</v>
      </c>
      <c r="D1" s="4" t="s">
        <v>1</v>
      </c>
      <c r="E1" s="4" t="s">
        <v>2</v>
      </c>
      <c r="F1" s="4" t="s">
        <v>3</v>
      </c>
      <c r="G1" s="4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  <c r="M1" s="4" t="s">
        <v>10</v>
      </c>
      <c r="N1" s="4" t="s">
        <v>11</v>
      </c>
      <c r="O1" s="4" t="s">
        <v>12</v>
      </c>
      <c r="P1" s="4" t="s">
        <v>13</v>
      </c>
      <c r="Q1" s="4" t="s">
        <v>14</v>
      </c>
      <c r="R1" s="4" t="s">
        <v>15</v>
      </c>
      <c r="S1" s="2"/>
      <c r="T1" s="5" t="s">
        <v>46</v>
      </c>
      <c r="V1" s="5" t="s">
        <v>172</v>
      </c>
      <c r="X1" s="4" t="s">
        <v>44</v>
      </c>
      <c r="Y1" s="4" t="s">
        <v>45</v>
      </c>
      <c r="Z1" s="4" t="s">
        <v>0</v>
      </c>
      <c r="AA1" s="4" t="s">
        <v>1</v>
      </c>
      <c r="AB1" s="4" t="s">
        <v>2</v>
      </c>
      <c r="AC1" s="4" t="s">
        <v>3</v>
      </c>
      <c r="AD1" s="4" t="s">
        <v>4</v>
      </c>
      <c r="AE1" s="4" t="s">
        <v>5</v>
      </c>
      <c r="AF1" s="4" t="s">
        <v>6</v>
      </c>
      <c r="AG1" s="4" t="s">
        <v>7</v>
      </c>
      <c r="AH1" s="4" t="s">
        <v>8</v>
      </c>
      <c r="AI1" s="4" t="s">
        <v>9</v>
      </c>
      <c r="AJ1" s="4" t="s">
        <v>10</v>
      </c>
      <c r="AK1" s="4" t="s">
        <v>11</v>
      </c>
      <c r="AL1" s="4" t="s">
        <v>12</v>
      </c>
      <c r="AM1" s="4" t="s">
        <v>13</v>
      </c>
      <c r="AN1" s="4" t="s">
        <v>14</v>
      </c>
      <c r="AO1" s="4" t="s">
        <v>15</v>
      </c>
    </row>
    <row r="2" spans="1:41" x14ac:dyDescent="0.25">
      <c r="A2" s="1">
        <v>1</v>
      </c>
      <c r="B2" s="1" t="s">
        <v>16</v>
      </c>
      <c r="C2" s="1">
        <v>149.6</v>
      </c>
      <c r="D2" s="1">
        <v>145.30000000000001</v>
      </c>
      <c r="E2" s="1">
        <v>141.9</v>
      </c>
      <c r="F2" s="1">
        <v>139.30000000000001</v>
      </c>
      <c r="G2" s="1">
        <v>137.5</v>
      </c>
      <c r="H2" s="1">
        <v>136.19999999999999</v>
      </c>
      <c r="I2" s="1">
        <v>134.6</v>
      </c>
      <c r="J2" s="1">
        <v>132.80000000000001</v>
      </c>
      <c r="K2" s="1">
        <v>130.69999999999999</v>
      </c>
      <c r="L2" s="1">
        <v>128.4</v>
      </c>
      <c r="M2" s="1">
        <v>126.3</v>
      </c>
      <c r="N2" s="1">
        <v>124.5</v>
      </c>
      <c r="O2" s="1">
        <v>123.4</v>
      </c>
      <c r="P2" s="1">
        <v>122.7</v>
      </c>
      <c r="Q2" s="1">
        <v>122.3</v>
      </c>
      <c r="R2" s="1">
        <v>122.1</v>
      </c>
      <c r="S2" s="1"/>
      <c r="T2" s="3">
        <f>(R2-M2)/M2</f>
        <v>-3.325415676959622E-2</v>
      </c>
      <c r="V2" s="23">
        <f>R2-M2</f>
        <v>-4.2000000000000028</v>
      </c>
      <c r="X2" s="1">
        <v>1</v>
      </c>
      <c r="Y2" s="1" t="s">
        <v>16</v>
      </c>
      <c r="Z2" s="25">
        <f>(C2/C$35)</f>
        <v>3.0618092509209986E-2</v>
      </c>
      <c r="AA2" s="25">
        <f t="shared" ref="AA2:AO2" si="0">(D2/D$35)</f>
        <v>2.9561360677083332E-2</v>
      </c>
      <c r="AB2" s="25">
        <f t="shared" si="0"/>
        <v>2.8645833333333332E-2</v>
      </c>
      <c r="AC2" s="25">
        <f t="shared" si="0"/>
        <v>2.7818828134361144E-2</v>
      </c>
      <c r="AD2" s="25">
        <f t="shared" si="0"/>
        <v>2.7104277547802088E-2</v>
      </c>
      <c r="AE2" s="25">
        <f t="shared" si="0"/>
        <v>2.6474876081251826E-2</v>
      </c>
      <c r="AF2" s="25">
        <f t="shared" si="0"/>
        <v>2.5849321119241032E-2</v>
      </c>
      <c r="AG2" s="25">
        <f t="shared" si="0"/>
        <v>2.5291865846458574E-2</v>
      </c>
      <c r="AH2" s="25">
        <f t="shared" si="0"/>
        <v>2.4808290942221544E-2</v>
      </c>
      <c r="AI2" s="25">
        <f t="shared" si="0"/>
        <v>2.4381907257605105E-2</v>
      </c>
      <c r="AJ2" s="25">
        <f t="shared" si="0"/>
        <v>2.4006386497120377E-2</v>
      </c>
      <c r="AK2" s="25">
        <f t="shared" si="0"/>
        <v>2.3628323622630048E-2</v>
      </c>
      <c r="AL2" s="25">
        <f t="shared" si="0"/>
        <v>2.3329237167974283E-2</v>
      </c>
      <c r="AM2" s="25">
        <f t="shared" si="0"/>
        <v>2.3060442038791162E-2</v>
      </c>
      <c r="AN2" s="25">
        <f t="shared" si="0"/>
        <v>2.281929284448176E-2</v>
      </c>
      <c r="AO2" s="25">
        <f t="shared" si="0"/>
        <v>2.2604831991113575E-2</v>
      </c>
    </row>
    <row r="3" spans="1:41" x14ac:dyDescent="0.25">
      <c r="A3" s="1">
        <v>2</v>
      </c>
      <c r="B3" s="1" t="s">
        <v>17</v>
      </c>
      <c r="C3" s="1">
        <v>41.2</v>
      </c>
      <c r="D3" s="1">
        <v>40.200000000000003</v>
      </c>
      <c r="E3" s="1">
        <v>39</v>
      </c>
      <c r="F3" s="1">
        <v>37.299999999999997</v>
      </c>
      <c r="G3" s="1">
        <v>35.200000000000003</v>
      </c>
      <c r="H3" s="1">
        <v>33.200000000000003</v>
      </c>
      <c r="I3" s="1">
        <v>31.3</v>
      </c>
      <c r="J3" s="1">
        <v>29.8</v>
      </c>
      <c r="K3" s="1">
        <v>28.7</v>
      </c>
      <c r="L3" s="1">
        <v>27.6</v>
      </c>
      <c r="M3" s="1">
        <v>26.1</v>
      </c>
      <c r="N3" s="1">
        <v>25.6</v>
      </c>
      <c r="O3" s="1">
        <v>25.1</v>
      </c>
      <c r="P3" s="1">
        <v>24.5</v>
      </c>
      <c r="Q3" s="1">
        <v>24</v>
      </c>
      <c r="R3" s="1">
        <v>23.5</v>
      </c>
      <c r="S3" s="1"/>
      <c r="T3" s="3">
        <f t="shared" ref="T3:T32" si="1">(R3-M3)/M3</f>
        <v>-9.9616858237547942E-2</v>
      </c>
      <c r="V3" s="23">
        <f t="shared" ref="V3:V32" si="2">R3-M3</f>
        <v>-2.6000000000000014</v>
      </c>
      <c r="X3" s="1">
        <v>2</v>
      </c>
      <c r="Y3" s="1" t="s">
        <v>17</v>
      </c>
      <c r="Z3" s="25">
        <f t="shared" ref="Z3:Z32" si="3">(C3/C$35)</f>
        <v>8.4322554236594353E-3</v>
      </c>
      <c r="AA3" s="25">
        <f t="shared" ref="AA3:AA32" si="4">(D3/D$35)</f>
        <v>8.1787109375E-3</v>
      </c>
      <c r="AB3" s="25">
        <f t="shared" ref="AB3:AB32" si="5">(E3/E$35)</f>
        <v>7.8730620155038761E-3</v>
      </c>
      <c r="AC3" s="25">
        <f t="shared" ref="AC3:AC32" si="6">(F3/F$35)</f>
        <v>7.4489755162359698E-3</v>
      </c>
      <c r="AD3" s="25">
        <f t="shared" ref="AD3:AD32" si="7">(G3/G$35)</f>
        <v>6.938695052237335E-3</v>
      </c>
      <c r="AE3" s="25">
        <f t="shared" ref="AE3:AE32" si="8">(H3/H$35)</f>
        <v>6.4534940227427362E-3</v>
      </c>
      <c r="AF3" s="25">
        <f t="shared" ref="AF3:AF32" si="9">(I3/I$35)</f>
        <v>6.0110234103435689E-3</v>
      </c>
      <c r="AG3" s="25">
        <f t="shared" ref="AG3:AG32" si="10">(J3/J$35)</f>
        <v>5.6754337516902523E-3</v>
      </c>
      <c r="AH3" s="25">
        <f t="shared" ref="AH3:AH32" si="11">(K3/K$35)</f>
        <v>5.4475742160807828E-3</v>
      </c>
      <c r="AI3" s="25">
        <f t="shared" ref="AI3:AI32" si="12">(L3/L$35)</f>
        <v>5.2409707189244618E-3</v>
      </c>
      <c r="AJ3" s="25">
        <f t="shared" ref="AJ3:AJ32" si="13">(M3/M$35)</f>
        <v>4.960939727433427E-3</v>
      </c>
      <c r="AK3" s="25">
        <f t="shared" ref="AK3:AK32" si="14">(N3/N$35)</f>
        <v>4.858514736862083E-3</v>
      </c>
      <c r="AL3" s="25">
        <f t="shared" ref="AL3:AL32" si="15">(O3/O$35)</f>
        <v>4.7452500236317219E-3</v>
      </c>
      <c r="AM3" s="25">
        <f t="shared" ref="AM3:AM32" si="16">(P3/P$35)</f>
        <v>4.6045707412419191E-3</v>
      </c>
      <c r="AN3" s="25">
        <f t="shared" ref="AN3:AN32" si="17">(Q3/Q$35)</f>
        <v>4.4780296669465437E-3</v>
      </c>
      <c r="AO3" s="25">
        <f t="shared" ref="AO3:AO32" si="18">(R3/R$35)</f>
        <v>4.3506433398130141E-3</v>
      </c>
    </row>
    <row r="4" spans="1:41" x14ac:dyDescent="0.25">
      <c r="A4" s="1">
        <v>3</v>
      </c>
      <c r="B4" s="1" t="s">
        <v>18</v>
      </c>
      <c r="C4" s="1">
        <v>139.4</v>
      </c>
      <c r="D4" s="1">
        <v>134.5</v>
      </c>
      <c r="E4" s="1">
        <v>130.69999999999999</v>
      </c>
      <c r="F4" s="1">
        <v>128</v>
      </c>
      <c r="G4" s="1">
        <v>126</v>
      </c>
      <c r="H4" s="1">
        <v>124.3</v>
      </c>
      <c r="I4" s="1">
        <v>121.8</v>
      </c>
      <c r="J4" s="1">
        <v>118.1</v>
      </c>
      <c r="K4" s="1">
        <v>113.9</v>
      </c>
      <c r="L4" s="1">
        <v>109.6</v>
      </c>
      <c r="M4" s="1">
        <v>106.7</v>
      </c>
      <c r="N4" s="1">
        <v>105</v>
      </c>
      <c r="O4" s="1">
        <v>104.3</v>
      </c>
      <c r="P4" s="1">
        <v>104.1</v>
      </c>
      <c r="Q4" s="1">
        <v>104</v>
      </c>
      <c r="R4" s="1">
        <v>104.1</v>
      </c>
      <c r="S4" s="1"/>
      <c r="T4" s="3">
        <f t="shared" si="1"/>
        <v>-2.4367385192127538E-2</v>
      </c>
      <c r="V4" s="23">
        <f t="shared" si="2"/>
        <v>-2.6000000000000085</v>
      </c>
      <c r="X4" s="1">
        <v>3</v>
      </c>
      <c r="Y4" s="1" t="s">
        <v>18</v>
      </c>
      <c r="Z4" s="25">
        <f t="shared" si="3"/>
        <v>2.8530495292672944E-2</v>
      </c>
      <c r="AA4" s="25">
        <f t="shared" si="4"/>
        <v>2.7364095052083329E-2</v>
      </c>
      <c r="AB4" s="25">
        <f t="shared" si="5"/>
        <v>2.6384851421188626E-2</v>
      </c>
      <c r="AC4" s="25">
        <f t="shared" si="6"/>
        <v>2.5562167991372765E-2</v>
      </c>
      <c r="AD4" s="25">
        <f t="shared" si="7"/>
        <v>2.4837374334713187E-2</v>
      </c>
      <c r="AE4" s="25">
        <f t="shared" si="8"/>
        <v>2.4161726115268737E-2</v>
      </c>
      <c r="AF4" s="25">
        <f t="shared" si="9"/>
        <v>2.3391139021720343E-2</v>
      </c>
      <c r="AG4" s="25">
        <f t="shared" si="10"/>
        <v>2.2492239130020762E-2</v>
      </c>
      <c r="AH4" s="25">
        <f t="shared" si="11"/>
        <v>2.1619467010857187E-2</v>
      </c>
      <c r="AI4" s="25">
        <f t="shared" si="12"/>
        <v>2.0811970680946413E-2</v>
      </c>
      <c r="AJ4" s="25">
        <f t="shared" si="13"/>
        <v>2.0280929843568839E-2</v>
      </c>
      <c r="AK4" s="25">
        <f t="shared" si="14"/>
        <v>1.9927501850410884E-2</v>
      </c>
      <c r="AL4" s="25">
        <f t="shared" si="15"/>
        <v>1.9718309859154921E-2</v>
      </c>
      <c r="AM4" s="25">
        <f t="shared" si="16"/>
        <v>1.9564727108705458E-2</v>
      </c>
      <c r="AN4" s="25">
        <f t="shared" si="17"/>
        <v>1.9404795223435023E-2</v>
      </c>
      <c r="AO4" s="25">
        <f t="shared" si="18"/>
        <v>1.9272424326575947E-2</v>
      </c>
    </row>
    <row r="5" spans="1:41" x14ac:dyDescent="0.25">
      <c r="A5" s="1">
        <v>4</v>
      </c>
      <c r="B5" s="1" t="s">
        <v>19</v>
      </c>
      <c r="C5" s="1">
        <v>57.4</v>
      </c>
      <c r="D5" s="1">
        <v>55.6</v>
      </c>
      <c r="E5" s="1">
        <v>53.9</v>
      </c>
      <c r="F5" s="1">
        <v>52.2</v>
      </c>
      <c r="G5" s="1">
        <v>50.5</v>
      </c>
      <c r="H5" s="1">
        <v>48.3</v>
      </c>
      <c r="I5" s="1">
        <v>46.1</v>
      </c>
      <c r="J5" s="1">
        <v>43.8</v>
      </c>
      <c r="K5" s="1">
        <v>41.4</v>
      </c>
      <c r="L5" s="1">
        <v>38.700000000000003</v>
      </c>
      <c r="M5" s="1">
        <v>36.6</v>
      </c>
      <c r="N5" s="1">
        <v>35</v>
      </c>
      <c r="O5" s="1">
        <v>34</v>
      </c>
      <c r="P5" s="1">
        <v>33.200000000000003</v>
      </c>
      <c r="Q5" s="1">
        <v>32.5</v>
      </c>
      <c r="R5" s="1">
        <v>31.9</v>
      </c>
      <c r="S5" s="1"/>
      <c r="T5" s="3">
        <f t="shared" si="1"/>
        <v>-0.12841530054644815</v>
      </c>
      <c r="V5" s="23">
        <f t="shared" si="2"/>
        <v>-4.7000000000000028</v>
      </c>
      <c r="X5" s="1">
        <v>4</v>
      </c>
      <c r="Y5" s="1" t="s">
        <v>19</v>
      </c>
      <c r="Z5" s="25">
        <f t="shared" si="3"/>
        <v>1.174785100286533E-2</v>
      </c>
      <c r="AA5" s="25">
        <f t="shared" si="4"/>
        <v>1.1311848958333332E-2</v>
      </c>
      <c r="AB5" s="25">
        <f t="shared" si="5"/>
        <v>1.0880975452196382E-2</v>
      </c>
      <c r="AC5" s="25">
        <f t="shared" si="6"/>
        <v>1.0424571633981706E-2</v>
      </c>
      <c r="AD5" s="25">
        <f t="shared" si="7"/>
        <v>9.9546619357382213E-3</v>
      </c>
      <c r="AE5" s="25">
        <f t="shared" si="8"/>
        <v>9.3886675089901849E-3</v>
      </c>
      <c r="AF5" s="25">
        <f t="shared" si="9"/>
        <v>8.853296460601871E-3</v>
      </c>
      <c r="AG5" s="25">
        <f t="shared" si="10"/>
        <v>8.3417449102024498E-3</v>
      </c>
      <c r="AH5" s="25">
        <f t="shared" si="11"/>
        <v>7.8581732594336026E-3</v>
      </c>
      <c r="AI5" s="25">
        <f t="shared" si="12"/>
        <v>7.348752421100605E-3</v>
      </c>
      <c r="AJ5" s="25">
        <f t="shared" si="13"/>
        <v>6.9567200775503234E-3</v>
      </c>
      <c r="AK5" s="25">
        <f t="shared" si="14"/>
        <v>6.6425006168036281E-3</v>
      </c>
      <c r="AL5" s="25">
        <f t="shared" si="15"/>
        <v>6.4278287172700611E-3</v>
      </c>
      <c r="AM5" s="25">
        <f t="shared" si="16"/>
        <v>6.239663208540071E-3</v>
      </c>
      <c r="AN5" s="25">
        <f t="shared" si="17"/>
        <v>6.0639985073234447E-3</v>
      </c>
      <c r="AO5" s="25">
        <f t="shared" si="18"/>
        <v>5.9057669165972406E-3</v>
      </c>
    </row>
    <row r="6" spans="1:41" x14ac:dyDescent="0.25">
      <c r="A6" s="1">
        <v>5</v>
      </c>
      <c r="B6" s="1" t="s">
        <v>20</v>
      </c>
      <c r="C6" s="1">
        <v>87.6</v>
      </c>
      <c r="D6" s="1">
        <v>85.3</v>
      </c>
      <c r="E6" s="1">
        <v>83.5</v>
      </c>
      <c r="F6" s="1">
        <v>82.2</v>
      </c>
      <c r="G6" s="1">
        <v>81.8</v>
      </c>
      <c r="H6" s="1">
        <v>82</v>
      </c>
      <c r="I6" s="1">
        <v>82</v>
      </c>
      <c r="J6" s="1">
        <v>82.2</v>
      </c>
      <c r="K6" s="1">
        <v>81.7</v>
      </c>
      <c r="L6" s="1">
        <v>80.099999999999994</v>
      </c>
      <c r="M6" s="1">
        <v>78.3</v>
      </c>
      <c r="N6" s="1">
        <v>76.599999999999994</v>
      </c>
      <c r="O6" s="1">
        <v>75.3</v>
      </c>
      <c r="P6" s="1">
        <v>74.2</v>
      </c>
      <c r="Q6" s="1">
        <v>73.3</v>
      </c>
      <c r="R6" s="1">
        <v>72.3</v>
      </c>
      <c r="S6" s="1"/>
      <c r="T6" s="3">
        <f t="shared" si="1"/>
        <v>-7.6628352490421464E-2</v>
      </c>
      <c r="V6" s="23">
        <f t="shared" si="2"/>
        <v>-6</v>
      </c>
      <c r="X6" s="1">
        <v>5</v>
      </c>
      <c r="Y6" s="1" t="s">
        <v>20</v>
      </c>
      <c r="Z6" s="25">
        <f t="shared" si="3"/>
        <v>1.7928776094965206E-2</v>
      </c>
      <c r="AA6" s="25">
        <f t="shared" si="4"/>
        <v>1.7354329427083329E-2</v>
      </c>
      <c r="AB6" s="25">
        <f t="shared" si="5"/>
        <v>1.6856427648578809E-2</v>
      </c>
      <c r="AC6" s="25">
        <f t="shared" si="6"/>
        <v>1.6415704756959699E-2</v>
      </c>
      <c r="AD6" s="25">
        <f t="shared" si="7"/>
        <v>1.6124581115710624E-2</v>
      </c>
      <c r="AE6" s="25">
        <f t="shared" si="8"/>
        <v>1.5939352706774226E-2</v>
      </c>
      <c r="AF6" s="25">
        <f t="shared" si="9"/>
        <v>1.5747729062241939E-2</v>
      </c>
      <c r="AG6" s="25">
        <f t="shared" si="10"/>
        <v>1.5655055516407342E-2</v>
      </c>
      <c r="AH6" s="25">
        <f t="shared" si="11"/>
        <v>1.5507554475742159E-2</v>
      </c>
      <c r="AI6" s="25">
        <f t="shared" si="12"/>
        <v>1.5210208499487296E-2</v>
      </c>
      <c r="AJ6" s="25">
        <f t="shared" si="13"/>
        <v>1.4882819182300281E-2</v>
      </c>
      <c r="AK6" s="25">
        <f t="shared" si="14"/>
        <v>1.4537587064204511E-2</v>
      </c>
      <c r="AL6" s="25">
        <f t="shared" si="15"/>
        <v>1.4235750070895165E-2</v>
      </c>
      <c r="AM6" s="25">
        <f t="shared" si="16"/>
        <v>1.3945271387761242E-2</v>
      </c>
      <c r="AN6" s="25">
        <f t="shared" si="17"/>
        <v>1.3676648941132567E-2</v>
      </c>
      <c r="AO6" s="25">
        <f t="shared" si="18"/>
        <v>1.3385170785892804E-2</v>
      </c>
    </row>
    <row r="7" spans="1:41" x14ac:dyDescent="0.25">
      <c r="A7" s="1">
        <v>6</v>
      </c>
      <c r="B7" s="1" t="s">
        <v>21</v>
      </c>
      <c r="C7" s="1">
        <v>43.2</v>
      </c>
      <c r="D7" s="1">
        <v>42.8</v>
      </c>
      <c r="E7" s="1">
        <v>43.1</v>
      </c>
      <c r="F7" s="1">
        <v>44.1</v>
      </c>
      <c r="G7" s="1">
        <v>45.8</v>
      </c>
      <c r="H7" s="1">
        <v>48.1</v>
      </c>
      <c r="I7" s="1">
        <v>50.8</v>
      </c>
      <c r="J7" s="1">
        <v>53.4</v>
      </c>
      <c r="K7" s="1">
        <v>54.7</v>
      </c>
      <c r="L7" s="1">
        <v>55</v>
      </c>
      <c r="M7" s="1">
        <v>55.1</v>
      </c>
      <c r="N7" s="1">
        <v>55.4</v>
      </c>
      <c r="O7" s="1">
        <v>55.8</v>
      </c>
      <c r="P7" s="1">
        <v>56.4</v>
      </c>
      <c r="Q7" s="1">
        <v>57</v>
      </c>
      <c r="R7" s="1">
        <v>57.7</v>
      </c>
      <c r="S7" s="1"/>
      <c r="T7" s="3">
        <f t="shared" si="1"/>
        <v>4.7186932849364815E-2</v>
      </c>
      <c r="V7" s="23">
        <f t="shared" si="2"/>
        <v>2.6000000000000014</v>
      </c>
      <c r="X7" s="1">
        <v>6</v>
      </c>
      <c r="Y7" s="1" t="s">
        <v>21</v>
      </c>
      <c r="Z7" s="25">
        <f t="shared" si="3"/>
        <v>8.8415882112157194E-3</v>
      </c>
      <c r="AA7" s="25">
        <f t="shared" si="4"/>
        <v>8.7076822916666644E-3</v>
      </c>
      <c r="AB7" s="25">
        <f t="shared" si="5"/>
        <v>8.7007428940568468E-3</v>
      </c>
      <c r="AC7" s="25">
        <f t="shared" si="6"/>
        <v>8.8069656907776486E-3</v>
      </c>
      <c r="AD7" s="25">
        <f t="shared" si="7"/>
        <v>9.0281884486497141E-3</v>
      </c>
      <c r="AE7" s="25">
        <f t="shared" si="8"/>
        <v>9.3497910389736625E-3</v>
      </c>
      <c r="AF7" s="25">
        <f t="shared" si="9"/>
        <v>9.755910199535249E-3</v>
      </c>
      <c r="AG7" s="25">
        <f t="shared" si="10"/>
        <v>1.0170072561753674E-2</v>
      </c>
      <c r="AH7" s="25">
        <f t="shared" si="11"/>
        <v>1.0382658871763723E-2</v>
      </c>
      <c r="AI7" s="25">
        <f t="shared" si="12"/>
        <v>1.0443963389161065E-2</v>
      </c>
      <c r="AJ7" s="25">
        <f t="shared" si="13"/>
        <v>1.0473094980137236E-2</v>
      </c>
      <c r="AK7" s="25">
        <f t="shared" si="14"/>
        <v>1.05141295477406E-2</v>
      </c>
      <c r="AL7" s="25">
        <f t="shared" si="15"/>
        <v>1.0549201247754983E-2</v>
      </c>
      <c r="AM7" s="25">
        <f t="shared" si="16"/>
        <v>1.0599909788001806E-2</v>
      </c>
      <c r="AN7" s="25">
        <f t="shared" si="17"/>
        <v>1.0635320458998041E-2</v>
      </c>
      <c r="AO7" s="25">
        <f t="shared" si="18"/>
        <v>1.0682217902434508E-2</v>
      </c>
    </row>
    <row r="8" spans="1:41" x14ac:dyDescent="0.25">
      <c r="A8" s="1">
        <v>7</v>
      </c>
      <c r="B8" s="1" t="s">
        <v>22</v>
      </c>
      <c r="C8" s="1">
        <v>146.30000000000001</v>
      </c>
      <c r="D8" s="1">
        <v>150.5</v>
      </c>
      <c r="E8" s="1">
        <v>154.6</v>
      </c>
      <c r="F8" s="1">
        <v>159</v>
      </c>
      <c r="G8" s="1">
        <v>163.6</v>
      </c>
      <c r="H8" s="1">
        <v>168.3</v>
      </c>
      <c r="I8" s="1">
        <v>172.1</v>
      </c>
      <c r="J8" s="1">
        <v>174.3</v>
      </c>
      <c r="K8" s="1">
        <v>174.2</v>
      </c>
      <c r="L8" s="1">
        <v>171.6</v>
      </c>
      <c r="M8" s="1">
        <v>168.3</v>
      </c>
      <c r="N8" s="1">
        <v>165.6</v>
      </c>
      <c r="O8" s="1">
        <v>164.2</v>
      </c>
      <c r="P8" s="1">
        <v>164</v>
      </c>
      <c r="Q8" s="1">
        <v>164.6</v>
      </c>
      <c r="R8" s="1">
        <v>165.4</v>
      </c>
      <c r="S8" s="1"/>
      <c r="T8" s="3">
        <f t="shared" si="1"/>
        <v>-1.7231134878193735E-2</v>
      </c>
      <c r="V8" s="23">
        <f t="shared" si="2"/>
        <v>-2.9000000000000057</v>
      </c>
      <c r="X8" s="1">
        <v>7</v>
      </c>
      <c r="Y8" s="1" t="s">
        <v>22</v>
      </c>
      <c r="Z8" s="25">
        <f t="shared" si="3"/>
        <v>2.9942693409742122E-2</v>
      </c>
      <c r="AA8" s="25">
        <f t="shared" si="4"/>
        <v>3.0619303385416661E-2</v>
      </c>
      <c r="AB8" s="25">
        <f t="shared" si="5"/>
        <v>3.1209625322997411E-2</v>
      </c>
      <c r="AC8" s="25">
        <f t="shared" si="6"/>
        <v>3.1753005551783356E-2</v>
      </c>
      <c r="AD8" s="25">
        <f t="shared" si="7"/>
        <v>3.2249162231421248E-2</v>
      </c>
      <c r="AE8" s="25">
        <f t="shared" si="8"/>
        <v>3.2714549518903693E-2</v>
      </c>
      <c r="AF8" s="25">
        <f t="shared" si="9"/>
        <v>3.3051026483071184E-2</v>
      </c>
      <c r="AG8" s="25">
        <f t="shared" si="10"/>
        <v>3.3195573923476877E-2</v>
      </c>
      <c r="AH8" s="25">
        <f t="shared" si="11"/>
        <v>3.3065067193075691E-2</v>
      </c>
      <c r="AI8" s="25">
        <f t="shared" si="12"/>
        <v>3.2585165774182523E-2</v>
      </c>
      <c r="AJ8" s="25">
        <f t="shared" si="13"/>
        <v>3.1989507897587963E-2</v>
      </c>
      <c r="AK8" s="25">
        <f t="shared" si="14"/>
        <v>3.1428517204076592E-2</v>
      </c>
      <c r="AL8" s="25">
        <f t="shared" si="15"/>
        <v>3.1042631628698351E-2</v>
      </c>
      <c r="AM8" s="25">
        <f t="shared" si="16"/>
        <v>3.0822432716884684E-2</v>
      </c>
      <c r="AN8" s="25">
        <f t="shared" si="17"/>
        <v>3.0711820132475042E-2</v>
      </c>
      <c r="AO8" s="25">
        <f t="shared" si="18"/>
        <v>3.062112376191798E-2</v>
      </c>
    </row>
    <row r="9" spans="1:41" x14ac:dyDescent="0.25">
      <c r="A9" s="1">
        <v>8</v>
      </c>
      <c r="B9" s="1" t="s">
        <v>23</v>
      </c>
      <c r="C9" s="1">
        <v>217.2</v>
      </c>
      <c r="D9" s="1">
        <v>221.7</v>
      </c>
      <c r="E9" s="1">
        <v>226.8</v>
      </c>
      <c r="F9" s="1">
        <v>233.3</v>
      </c>
      <c r="G9" s="1">
        <v>239.5</v>
      </c>
      <c r="H9" s="1">
        <v>244.3</v>
      </c>
      <c r="I9" s="1">
        <v>246</v>
      </c>
      <c r="J9" s="1">
        <v>243.5</v>
      </c>
      <c r="K9" s="1">
        <v>236.2</v>
      </c>
      <c r="L9" s="1">
        <v>227.7</v>
      </c>
      <c r="M9" s="1">
        <v>221.8</v>
      </c>
      <c r="N9" s="1">
        <v>218.9</v>
      </c>
      <c r="O9" s="1">
        <v>218.8</v>
      </c>
      <c r="P9" s="1">
        <v>220.2</v>
      </c>
      <c r="Q9" s="1">
        <v>222.2</v>
      </c>
      <c r="R9" s="1">
        <v>224.3</v>
      </c>
      <c r="S9" s="1"/>
      <c r="T9" s="3">
        <f t="shared" si="1"/>
        <v>1.1271415689810639E-2</v>
      </c>
      <c r="V9" s="23">
        <f t="shared" si="2"/>
        <v>2.5</v>
      </c>
      <c r="X9" s="1">
        <v>8</v>
      </c>
      <c r="Y9" s="1" t="s">
        <v>23</v>
      </c>
      <c r="Z9" s="25">
        <f t="shared" si="3"/>
        <v>4.4453540728612358E-2</v>
      </c>
      <c r="AA9" s="25">
        <f t="shared" si="4"/>
        <v>4.5104980468749993E-2</v>
      </c>
      <c r="AB9" s="25">
        <f t="shared" si="5"/>
        <v>4.5784883720930231E-2</v>
      </c>
      <c r="AC9" s="25">
        <f t="shared" si="6"/>
        <v>4.6591045253025522E-2</v>
      </c>
      <c r="AD9" s="25">
        <f t="shared" si="7"/>
        <v>4.7210723437808001E-2</v>
      </c>
      <c r="AE9" s="25">
        <f t="shared" si="8"/>
        <v>4.7487608125182247E-2</v>
      </c>
      <c r="AF9" s="25">
        <f t="shared" si="9"/>
        <v>4.7243187186725814E-2</v>
      </c>
      <c r="AG9" s="25">
        <f t="shared" si="10"/>
        <v>4.6374769078408602E-2</v>
      </c>
      <c r="AH9" s="25">
        <f t="shared" si="11"/>
        <v>4.4833345987396543E-2</v>
      </c>
      <c r="AI9" s="25">
        <f t="shared" si="12"/>
        <v>4.3238008431126809E-2</v>
      </c>
      <c r="AJ9" s="25">
        <f t="shared" si="13"/>
        <v>4.2158483967231195E-2</v>
      </c>
      <c r="AK9" s="25">
        <f t="shared" si="14"/>
        <v>4.1544096714808978E-2</v>
      </c>
      <c r="AL9" s="25">
        <f t="shared" si="15"/>
        <v>4.1364968333490869E-2</v>
      </c>
      <c r="AM9" s="25">
        <f t="shared" si="16"/>
        <v>4.1384754172304923E-2</v>
      </c>
      <c r="AN9" s="25">
        <f t="shared" si="17"/>
        <v>4.145909133314675E-2</v>
      </c>
      <c r="AO9" s="25">
        <f t="shared" si="18"/>
        <v>4.1525502175321666E-2</v>
      </c>
    </row>
    <row r="10" spans="1:41" x14ac:dyDescent="0.25">
      <c r="A10" s="1">
        <v>9</v>
      </c>
      <c r="B10" s="1" t="s">
        <v>24</v>
      </c>
      <c r="C10" s="1">
        <v>143</v>
      </c>
      <c r="D10" s="1">
        <v>144.30000000000001</v>
      </c>
      <c r="E10" s="1">
        <v>146.5</v>
      </c>
      <c r="F10" s="1">
        <v>149.6</v>
      </c>
      <c r="G10" s="1">
        <v>153.80000000000001</v>
      </c>
      <c r="H10" s="1">
        <v>159.19999999999999</v>
      </c>
      <c r="I10" s="1">
        <v>164</v>
      </c>
      <c r="J10" s="1">
        <v>168</v>
      </c>
      <c r="K10" s="1">
        <v>171.3</v>
      </c>
      <c r="L10" s="1">
        <v>172.9</v>
      </c>
      <c r="M10" s="1">
        <v>173.7</v>
      </c>
      <c r="N10" s="1">
        <v>174.5</v>
      </c>
      <c r="O10" s="1">
        <v>175.8</v>
      </c>
      <c r="P10" s="1">
        <v>177.5</v>
      </c>
      <c r="Q10" s="1">
        <v>179.4</v>
      </c>
      <c r="R10" s="1">
        <v>181.4</v>
      </c>
      <c r="S10" s="1"/>
      <c r="T10" s="3">
        <f t="shared" si="1"/>
        <v>4.432930339666101E-2</v>
      </c>
      <c r="V10" s="23">
        <f t="shared" si="2"/>
        <v>7.7000000000000171</v>
      </c>
      <c r="X10" s="1">
        <v>9</v>
      </c>
      <c r="Y10" s="1" t="s">
        <v>24</v>
      </c>
      <c r="Z10" s="25">
        <f t="shared" si="3"/>
        <v>2.9267294310274253E-2</v>
      </c>
      <c r="AA10" s="25">
        <f t="shared" si="4"/>
        <v>2.9357910156249997E-2</v>
      </c>
      <c r="AB10" s="25">
        <f t="shared" si="5"/>
        <v>2.9574450904392764E-2</v>
      </c>
      <c r="AC10" s="25">
        <f t="shared" si="6"/>
        <v>2.987578383991692E-2</v>
      </c>
      <c r="AD10" s="25">
        <f t="shared" si="7"/>
        <v>3.0317366449832447E-2</v>
      </c>
      <c r="AE10" s="25">
        <f t="shared" si="8"/>
        <v>3.0945670133151915E-2</v>
      </c>
      <c r="AF10" s="25">
        <f t="shared" si="9"/>
        <v>3.1495458124483879E-2</v>
      </c>
      <c r="AG10" s="25">
        <f t="shared" si="10"/>
        <v>3.1995733902146384E-2</v>
      </c>
      <c r="AH10" s="25">
        <f t="shared" si="11"/>
        <v>3.251461544301875E-2</v>
      </c>
      <c r="AI10" s="25">
        <f t="shared" si="12"/>
        <v>3.2832023090653605E-2</v>
      </c>
      <c r="AJ10" s="25">
        <f t="shared" si="13"/>
        <v>3.3015909220505221E-2</v>
      </c>
      <c r="AK10" s="25">
        <f t="shared" si="14"/>
        <v>3.3117610218063802E-2</v>
      </c>
      <c r="AL10" s="25">
        <f t="shared" si="15"/>
        <v>3.3235655544002263E-2</v>
      </c>
      <c r="AM10" s="25">
        <f t="shared" si="16"/>
        <v>3.3359645166140435E-2</v>
      </c>
      <c r="AN10" s="25">
        <f t="shared" si="17"/>
        <v>3.3473271760425416E-2</v>
      </c>
      <c r="AO10" s="25">
        <f t="shared" si="18"/>
        <v>3.3583263908173649E-2</v>
      </c>
    </row>
    <row r="11" spans="1:41" x14ac:dyDescent="0.25">
      <c r="A11" s="1">
        <v>10</v>
      </c>
      <c r="B11" s="1" t="s">
        <v>25</v>
      </c>
      <c r="C11" s="1">
        <v>134.80000000000001</v>
      </c>
      <c r="D11" s="1">
        <v>138.19999999999999</v>
      </c>
      <c r="E11" s="1">
        <v>140.6</v>
      </c>
      <c r="F11" s="1">
        <v>141.6</v>
      </c>
      <c r="G11" s="1">
        <v>142.5</v>
      </c>
      <c r="H11" s="1">
        <v>143</v>
      </c>
      <c r="I11" s="1">
        <v>143.4</v>
      </c>
      <c r="J11" s="1">
        <v>144.5</v>
      </c>
      <c r="K11" s="1">
        <v>146.5</v>
      </c>
      <c r="L11" s="1">
        <v>149.1</v>
      </c>
      <c r="M11" s="1">
        <v>151.30000000000001</v>
      </c>
      <c r="N11" s="1">
        <v>153</v>
      </c>
      <c r="O11" s="1">
        <v>154.5</v>
      </c>
      <c r="P11" s="1">
        <v>156.1</v>
      </c>
      <c r="Q11" s="1">
        <v>157.80000000000001</v>
      </c>
      <c r="R11" s="1">
        <v>159.30000000000001</v>
      </c>
      <c r="S11" s="1"/>
      <c r="T11" s="3">
        <f t="shared" si="1"/>
        <v>5.2875082617316584E-2</v>
      </c>
      <c r="V11" s="23">
        <f t="shared" si="2"/>
        <v>8</v>
      </c>
      <c r="X11" s="1">
        <v>10</v>
      </c>
      <c r="Y11" s="1" t="s">
        <v>25</v>
      </c>
      <c r="Z11" s="25">
        <f t="shared" si="3"/>
        <v>2.7589029881293494E-2</v>
      </c>
      <c r="AA11" s="25">
        <f t="shared" si="4"/>
        <v>2.8116861979166661E-2</v>
      </c>
      <c r="AB11" s="25">
        <f t="shared" si="5"/>
        <v>2.8383397932816534E-2</v>
      </c>
      <c r="AC11" s="25">
        <f t="shared" si="6"/>
        <v>2.8278148340456121E-2</v>
      </c>
      <c r="AD11" s="25">
        <f t="shared" si="7"/>
        <v>2.8089887640449437E-2</v>
      </c>
      <c r="AE11" s="25">
        <f t="shared" si="8"/>
        <v>2.7796676061813592E-2</v>
      </c>
      <c r="AF11" s="25">
        <f t="shared" si="9"/>
        <v>2.7539321311286512E-2</v>
      </c>
      <c r="AG11" s="25">
        <f t="shared" si="10"/>
        <v>2.7520140171786625E-2</v>
      </c>
      <c r="AH11" s="25">
        <f t="shared" si="11"/>
        <v>2.7807303925290409E-2</v>
      </c>
      <c r="AI11" s="25">
        <f t="shared" si="12"/>
        <v>2.831263529679845E-2</v>
      </c>
      <c r="AJ11" s="25">
        <f t="shared" si="13"/>
        <v>2.8758244473589177E-2</v>
      </c>
      <c r="AK11" s="25">
        <f t="shared" si="14"/>
        <v>2.903721698202729E-2</v>
      </c>
      <c r="AL11" s="25">
        <f t="shared" si="15"/>
        <v>2.9208809906418366E-2</v>
      </c>
      <c r="AM11" s="25">
        <f t="shared" si="16"/>
        <v>2.9337693579912796E-2</v>
      </c>
      <c r="AN11" s="25">
        <f t="shared" si="17"/>
        <v>2.9443045060173527E-2</v>
      </c>
      <c r="AO11" s="25">
        <f t="shared" si="18"/>
        <v>2.9491807831158009E-2</v>
      </c>
    </row>
    <row r="12" spans="1:41" x14ac:dyDescent="0.25">
      <c r="A12" s="1">
        <v>11</v>
      </c>
      <c r="B12" s="1" t="s">
        <v>26</v>
      </c>
      <c r="C12" s="1">
        <v>191.3</v>
      </c>
      <c r="D12" s="1">
        <v>195.8</v>
      </c>
      <c r="E12" s="1">
        <v>200.7</v>
      </c>
      <c r="F12" s="1">
        <v>207.6</v>
      </c>
      <c r="G12" s="1">
        <v>217.3</v>
      </c>
      <c r="H12" s="1">
        <v>227.8</v>
      </c>
      <c r="I12" s="1">
        <v>236.4</v>
      </c>
      <c r="J12" s="1">
        <v>241.4</v>
      </c>
      <c r="K12" s="1">
        <v>242.2</v>
      </c>
      <c r="L12" s="1">
        <v>240.1</v>
      </c>
      <c r="M12" s="1">
        <v>237.9</v>
      </c>
      <c r="N12" s="1">
        <v>237.1</v>
      </c>
      <c r="O12" s="1">
        <v>239.1</v>
      </c>
      <c r="P12" s="1">
        <v>243.3</v>
      </c>
      <c r="Q12" s="1">
        <v>248.8</v>
      </c>
      <c r="R12" s="1">
        <v>254.8</v>
      </c>
      <c r="S12" s="1"/>
      <c r="T12" s="3">
        <f t="shared" si="1"/>
        <v>7.1038251366120242E-2</v>
      </c>
      <c r="V12" s="23">
        <f t="shared" si="2"/>
        <v>16.900000000000006</v>
      </c>
      <c r="X12" s="1">
        <v>11</v>
      </c>
      <c r="Y12" s="1" t="s">
        <v>26</v>
      </c>
      <c r="Z12" s="25">
        <f t="shared" si="3"/>
        <v>3.9152681129758497E-2</v>
      </c>
      <c r="AA12" s="25">
        <f t="shared" si="4"/>
        <v>3.9835611979166664E-2</v>
      </c>
      <c r="AB12" s="25">
        <f t="shared" si="5"/>
        <v>4.0515988372093019E-2</v>
      </c>
      <c r="AC12" s="25">
        <f t="shared" si="6"/>
        <v>4.1458641211007702E-2</v>
      </c>
      <c r="AD12" s="25">
        <f t="shared" si="7"/>
        <v>4.2834614626453778E-2</v>
      </c>
      <c r="AE12" s="25">
        <f t="shared" si="8"/>
        <v>4.4280299348819135E-2</v>
      </c>
      <c r="AF12" s="25">
        <f t="shared" si="9"/>
        <v>4.5399550613585297E-2</v>
      </c>
      <c r="AG12" s="25">
        <f t="shared" si="10"/>
        <v>4.5974822404631771E-2</v>
      </c>
      <c r="AH12" s="25">
        <f t="shared" si="11"/>
        <v>4.5972211677169535E-2</v>
      </c>
      <c r="AI12" s="25">
        <f t="shared" si="12"/>
        <v>4.5592647449774031E-2</v>
      </c>
      <c r="AJ12" s="25">
        <f t="shared" si="13"/>
        <v>4.5218680504077097E-2</v>
      </c>
      <c r="AK12" s="25">
        <f t="shared" si="14"/>
        <v>4.4998197035546861E-2</v>
      </c>
      <c r="AL12" s="25">
        <f t="shared" si="15"/>
        <v>4.5202760185272695E-2</v>
      </c>
      <c r="AM12" s="25">
        <f t="shared" si="16"/>
        <v>4.5726206585475875E-2</v>
      </c>
      <c r="AN12" s="25">
        <f t="shared" si="17"/>
        <v>4.6422240880679172E-2</v>
      </c>
      <c r="AO12" s="25">
        <f t="shared" si="18"/>
        <v>4.7172081829121533E-2</v>
      </c>
    </row>
    <row r="13" spans="1:41" x14ac:dyDescent="0.25">
      <c r="A13" s="1">
        <v>12</v>
      </c>
      <c r="B13" s="1" t="s">
        <v>27</v>
      </c>
      <c r="C13" s="1">
        <v>132.80000000000001</v>
      </c>
      <c r="D13" s="1">
        <v>131</v>
      </c>
      <c r="E13" s="1">
        <v>130.1</v>
      </c>
      <c r="F13" s="1">
        <v>130</v>
      </c>
      <c r="G13" s="1">
        <v>129.69999999999999</v>
      </c>
      <c r="H13" s="1">
        <v>128.6</v>
      </c>
      <c r="I13" s="1">
        <v>126.7</v>
      </c>
      <c r="J13" s="1">
        <v>123.9</v>
      </c>
      <c r="K13" s="1">
        <v>121.4</v>
      </c>
      <c r="L13" s="1">
        <v>120.2</v>
      </c>
      <c r="M13" s="1">
        <v>120</v>
      </c>
      <c r="N13" s="1">
        <v>120.4</v>
      </c>
      <c r="O13" s="1">
        <v>120.9</v>
      </c>
      <c r="P13" s="1">
        <v>121.4</v>
      </c>
      <c r="Q13" s="1">
        <v>121.7</v>
      </c>
      <c r="R13" s="1">
        <v>121.9</v>
      </c>
      <c r="S13" s="1"/>
      <c r="T13" s="3">
        <f t="shared" si="1"/>
        <v>1.583333333333338E-2</v>
      </c>
      <c r="V13" s="23">
        <f t="shared" si="2"/>
        <v>1.9000000000000057</v>
      </c>
      <c r="X13" s="1">
        <v>12</v>
      </c>
      <c r="Y13" s="1" t="s">
        <v>27</v>
      </c>
      <c r="Z13" s="25">
        <f t="shared" si="3"/>
        <v>2.7179697093737212E-2</v>
      </c>
      <c r="AA13" s="25">
        <f t="shared" si="4"/>
        <v>2.6652018229166664E-2</v>
      </c>
      <c r="AB13" s="25">
        <f t="shared" si="5"/>
        <v>2.6263727390180874E-2</v>
      </c>
      <c r="AC13" s="25">
        <f t="shared" si="6"/>
        <v>2.5961576866237963E-2</v>
      </c>
      <c r="AD13" s="25">
        <f t="shared" si="7"/>
        <v>2.5566725803272225E-2</v>
      </c>
      <c r="AE13" s="25">
        <f t="shared" si="8"/>
        <v>2.4997570220623971E-2</v>
      </c>
      <c r="AF13" s="25">
        <f t="shared" si="9"/>
        <v>2.4332161855927483E-2</v>
      </c>
      <c r="AG13" s="25">
        <f t="shared" si="10"/>
        <v>2.359685375283296E-2</v>
      </c>
      <c r="AH13" s="25">
        <f t="shared" si="11"/>
        <v>2.3043049123073419E-2</v>
      </c>
      <c r="AI13" s="25">
        <f t="shared" si="12"/>
        <v>2.2824807261402909E-2</v>
      </c>
      <c r="AJ13" s="25">
        <f t="shared" si="13"/>
        <v>2.2808918287050239E-2</v>
      </c>
      <c r="AK13" s="25">
        <f t="shared" si="14"/>
        <v>2.2850202121804483E-2</v>
      </c>
      <c r="AL13" s="25">
        <f t="shared" si="15"/>
        <v>2.285660270346913E-2</v>
      </c>
      <c r="AM13" s="25">
        <f t="shared" si="16"/>
        <v>2.2816117877010982E-2</v>
      </c>
      <c r="AN13" s="25">
        <f t="shared" si="17"/>
        <v>2.2707342102808097E-2</v>
      </c>
      <c r="AO13" s="25">
        <f t="shared" si="18"/>
        <v>2.256780523928538E-2</v>
      </c>
    </row>
    <row r="14" spans="1:41" x14ac:dyDescent="0.25">
      <c r="A14" s="1">
        <v>13</v>
      </c>
      <c r="B14" s="1" t="s">
        <v>47</v>
      </c>
      <c r="C14" s="1">
        <v>37.299999999999997</v>
      </c>
      <c r="D14" s="1">
        <v>36.799999999999997</v>
      </c>
      <c r="E14" s="1">
        <v>36.5</v>
      </c>
      <c r="F14" s="1">
        <v>36.5</v>
      </c>
      <c r="G14" s="1">
        <v>36.799999999999997</v>
      </c>
      <c r="H14" s="1">
        <v>37.9</v>
      </c>
      <c r="I14" s="1">
        <v>39.6</v>
      </c>
      <c r="J14" s="1">
        <v>41.3</v>
      </c>
      <c r="K14" s="1">
        <v>42.5</v>
      </c>
      <c r="L14" s="1">
        <v>42.5</v>
      </c>
      <c r="M14" s="1">
        <v>41.6</v>
      </c>
      <c r="N14" s="1">
        <v>42</v>
      </c>
      <c r="O14" s="1">
        <v>42.4</v>
      </c>
      <c r="P14" s="1">
        <v>42.8</v>
      </c>
      <c r="Q14" s="1">
        <v>43.3</v>
      </c>
      <c r="R14" s="1">
        <v>43.7</v>
      </c>
      <c r="S14" s="1"/>
      <c r="T14" s="3">
        <f t="shared" si="1"/>
        <v>5.0480769230769267E-2</v>
      </c>
      <c r="V14" s="23">
        <f t="shared" si="2"/>
        <v>2.1000000000000014</v>
      </c>
      <c r="X14" s="1">
        <v>13</v>
      </c>
      <c r="Y14" s="1" t="s">
        <v>47</v>
      </c>
      <c r="Z14" s="25">
        <f t="shared" si="3"/>
        <v>7.6340564879246826E-3</v>
      </c>
      <c r="AA14" s="25">
        <f t="shared" si="4"/>
        <v>7.4869791666666652E-3</v>
      </c>
      <c r="AB14" s="25">
        <f t="shared" si="5"/>
        <v>7.3683785529715757E-3</v>
      </c>
      <c r="AC14" s="25">
        <f t="shared" si="6"/>
        <v>7.2892119662898904E-3</v>
      </c>
      <c r="AD14" s="25">
        <f t="shared" si="7"/>
        <v>7.2540902818844857E-3</v>
      </c>
      <c r="AE14" s="25">
        <f t="shared" si="8"/>
        <v>7.3670910681310148E-3</v>
      </c>
      <c r="AF14" s="25">
        <f t="shared" si="9"/>
        <v>7.6050008642046434E-3</v>
      </c>
      <c r="AG14" s="25">
        <f t="shared" si="10"/>
        <v>7.8656179176109856E-3</v>
      </c>
      <c r="AH14" s="25">
        <f t="shared" si="11"/>
        <v>8.0669653025586506E-3</v>
      </c>
      <c r="AI14" s="25">
        <f t="shared" si="12"/>
        <v>8.0703353461699136E-3</v>
      </c>
      <c r="AJ14" s="25">
        <f t="shared" si="13"/>
        <v>7.9070916728440823E-3</v>
      </c>
      <c r="AK14" s="25">
        <f t="shared" si="14"/>
        <v>7.9710007401643541E-3</v>
      </c>
      <c r="AL14" s="25">
        <f t="shared" si="15"/>
        <v>8.0158805180073709E-3</v>
      </c>
      <c r="AM14" s="25">
        <f t="shared" si="16"/>
        <v>8.0439031724552704E-3</v>
      </c>
      <c r="AN14" s="25">
        <f t="shared" si="17"/>
        <v>8.0791118574493892E-3</v>
      </c>
      <c r="AO14" s="25">
        <f t="shared" si="18"/>
        <v>8.0903452744607966E-3</v>
      </c>
    </row>
    <row r="15" spans="1:41" x14ac:dyDescent="0.25">
      <c r="A15" s="1">
        <v>14</v>
      </c>
      <c r="B15" s="1" t="s">
        <v>48</v>
      </c>
      <c r="C15" s="1">
        <v>58.3</v>
      </c>
      <c r="D15" s="1">
        <v>58.6</v>
      </c>
      <c r="E15" s="1">
        <v>58.9</v>
      </c>
      <c r="F15" s="1">
        <v>59.2</v>
      </c>
      <c r="G15" s="1">
        <v>59.5</v>
      </c>
      <c r="H15" s="1">
        <v>60</v>
      </c>
      <c r="I15" s="1">
        <v>61.2</v>
      </c>
      <c r="J15" s="1">
        <v>63.4</v>
      </c>
      <c r="K15" s="1">
        <v>66.400000000000006</v>
      </c>
      <c r="L15" s="1">
        <v>69.3</v>
      </c>
      <c r="M15" s="1">
        <v>71.3</v>
      </c>
      <c r="N15" s="1">
        <v>72.400000000000006</v>
      </c>
      <c r="O15" s="1">
        <v>73.099999999999994</v>
      </c>
      <c r="P15" s="1">
        <v>73.8</v>
      </c>
      <c r="Q15" s="1">
        <v>74.400000000000006</v>
      </c>
      <c r="R15" s="1">
        <v>75.099999999999994</v>
      </c>
      <c r="S15" s="1"/>
      <c r="T15" s="3">
        <f t="shared" si="1"/>
        <v>5.3295932678821843E-2</v>
      </c>
      <c r="V15" s="23">
        <f t="shared" si="2"/>
        <v>3.7999999999999972</v>
      </c>
      <c r="X15" s="1">
        <v>14</v>
      </c>
      <c r="Y15" s="1" t="s">
        <v>48</v>
      </c>
      <c r="Z15" s="25">
        <f t="shared" si="3"/>
        <v>1.1932050757265656E-2</v>
      </c>
      <c r="AA15" s="25">
        <f t="shared" si="4"/>
        <v>1.1922200520833332E-2</v>
      </c>
      <c r="AB15" s="25">
        <f t="shared" si="5"/>
        <v>1.1890342377260981E-2</v>
      </c>
      <c r="AC15" s="25">
        <f t="shared" si="6"/>
        <v>1.1822502696009905E-2</v>
      </c>
      <c r="AD15" s="25">
        <f t="shared" si="7"/>
        <v>1.172876010250345E-2</v>
      </c>
      <c r="AE15" s="25">
        <f t="shared" si="8"/>
        <v>1.1662941004956752E-2</v>
      </c>
      <c r="AF15" s="25">
        <f t="shared" si="9"/>
        <v>1.1753183153770812E-2</v>
      </c>
      <c r="AG15" s="25">
        <f t="shared" si="10"/>
        <v>1.2074580532119529E-2</v>
      </c>
      <c r="AH15" s="25">
        <f t="shared" si="11"/>
        <v>1.2603446966821046E-2</v>
      </c>
      <c r="AI15" s="25">
        <f t="shared" si="12"/>
        <v>1.3159393870342942E-2</v>
      </c>
      <c r="AJ15" s="25">
        <f t="shared" si="13"/>
        <v>1.3552298948889017E-2</v>
      </c>
      <c r="AK15" s="25">
        <f t="shared" si="14"/>
        <v>1.3740486990188077E-2</v>
      </c>
      <c r="AL15" s="25">
        <f t="shared" si="15"/>
        <v>1.3819831742130631E-2</v>
      </c>
      <c r="AM15" s="25">
        <f t="shared" si="16"/>
        <v>1.3870094722598108E-2</v>
      </c>
      <c r="AN15" s="25">
        <f t="shared" si="17"/>
        <v>1.3881891967534286E-2</v>
      </c>
      <c r="AO15" s="25">
        <f t="shared" si="18"/>
        <v>1.3903545311487546E-2</v>
      </c>
    </row>
    <row r="16" spans="1:41" x14ac:dyDescent="0.25">
      <c r="A16" s="1">
        <v>15</v>
      </c>
      <c r="B16" s="1" t="s">
        <v>28</v>
      </c>
      <c r="C16" s="1">
        <v>393.9</v>
      </c>
      <c r="D16" s="1">
        <v>381.5</v>
      </c>
      <c r="E16" s="1">
        <v>369.1</v>
      </c>
      <c r="F16" s="1">
        <v>357.8</v>
      </c>
      <c r="G16" s="1">
        <v>346.8</v>
      </c>
      <c r="H16" s="1">
        <v>337.9</v>
      </c>
      <c r="I16" s="1">
        <v>331.9</v>
      </c>
      <c r="J16" s="1">
        <v>328.8</v>
      </c>
      <c r="K16" s="1">
        <v>329.1</v>
      </c>
      <c r="L16" s="1">
        <v>331.6</v>
      </c>
      <c r="M16" s="1">
        <v>332.7</v>
      </c>
      <c r="N16" s="1">
        <v>332</v>
      </c>
      <c r="O16" s="1">
        <v>330.6</v>
      </c>
      <c r="P16" s="1">
        <v>329.4</v>
      </c>
      <c r="Q16" s="1">
        <v>328.4</v>
      </c>
      <c r="R16" s="1">
        <v>327.8</v>
      </c>
      <c r="S16" s="1"/>
      <c r="T16" s="3">
        <f t="shared" si="1"/>
        <v>-1.4727983168019168E-2</v>
      </c>
      <c r="V16" s="23">
        <f t="shared" si="2"/>
        <v>-4.8999999999999773</v>
      </c>
      <c r="X16" s="1">
        <v>15</v>
      </c>
      <c r="Y16" s="1" t="s">
        <v>28</v>
      </c>
      <c r="Z16" s="25">
        <f t="shared" si="3"/>
        <v>8.0618092509209982E-2</v>
      </c>
      <c r="AA16" s="25">
        <f t="shared" si="4"/>
        <v>7.7616373697916657E-2</v>
      </c>
      <c r="AB16" s="25">
        <f t="shared" si="5"/>
        <v>7.4511466408268737E-2</v>
      </c>
      <c r="AC16" s="25">
        <f t="shared" si="6"/>
        <v>7.1454247713384184E-2</v>
      </c>
      <c r="AD16" s="25">
        <f t="shared" si="7"/>
        <v>6.8361916026020111E-2</v>
      </c>
      <c r="AE16" s="25">
        <f t="shared" si="8"/>
        <v>6.5681796092914774E-2</v>
      </c>
      <c r="AF16" s="25">
        <f t="shared" si="9"/>
        <v>6.3739893606806083E-2</v>
      </c>
      <c r="AG16" s="25">
        <f t="shared" si="10"/>
        <v>6.2620222065629366E-2</v>
      </c>
      <c r="AH16" s="25">
        <f t="shared" si="11"/>
        <v>6.2466783084048287E-2</v>
      </c>
      <c r="AI16" s="25">
        <f t="shared" si="12"/>
        <v>6.2967604724469259E-2</v>
      </c>
      <c r="AJ16" s="25">
        <f t="shared" si="13"/>
        <v>6.3237725950846785E-2</v>
      </c>
      <c r="AK16" s="25">
        <f t="shared" si="14"/>
        <v>6.3008862993680137E-2</v>
      </c>
      <c r="AL16" s="25">
        <f t="shared" si="15"/>
        <v>6.2501181586161247E-2</v>
      </c>
      <c r="AM16" s="25">
        <f t="shared" si="16"/>
        <v>6.1907983761840327E-2</v>
      </c>
      <c r="AN16" s="25">
        <f t="shared" si="17"/>
        <v>6.1274372609385203E-2</v>
      </c>
      <c r="AO16" s="25">
        <f t="shared" si="18"/>
        <v>6.0686846246413025E-2</v>
      </c>
    </row>
    <row r="17" spans="1:41" x14ac:dyDescent="0.25">
      <c r="A17" s="1">
        <v>16</v>
      </c>
      <c r="B17" s="1" t="s">
        <v>29</v>
      </c>
      <c r="C17" s="1">
        <v>581.29999999999995</v>
      </c>
      <c r="D17" s="1">
        <v>583.79999999999995</v>
      </c>
      <c r="E17" s="1">
        <v>585</v>
      </c>
      <c r="F17" s="1">
        <v>585.9</v>
      </c>
      <c r="G17" s="1">
        <v>587.6</v>
      </c>
      <c r="H17" s="1">
        <v>590.1</v>
      </c>
      <c r="I17" s="1">
        <v>593.6</v>
      </c>
      <c r="J17" s="1">
        <v>597.79999999999995</v>
      </c>
      <c r="K17" s="1">
        <v>601.5</v>
      </c>
      <c r="L17" s="1">
        <v>604.70000000000005</v>
      </c>
      <c r="M17" s="1">
        <v>610.29999999999995</v>
      </c>
      <c r="N17" s="1">
        <v>610.29999999999995</v>
      </c>
      <c r="O17" s="1">
        <v>610.29999999999995</v>
      </c>
      <c r="P17" s="1">
        <v>610.29999999999995</v>
      </c>
      <c r="Q17" s="1">
        <v>610.29999999999995</v>
      </c>
      <c r="R17" s="1">
        <v>610.29999999999995</v>
      </c>
      <c r="S17" s="1"/>
      <c r="T17" s="3">
        <f t="shared" si="1"/>
        <v>0</v>
      </c>
      <c r="V17" s="23">
        <f t="shared" si="2"/>
        <v>0</v>
      </c>
      <c r="X17" s="1">
        <v>16</v>
      </c>
      <c r="Y17" s="1" t="s">
        <v>29</v>
      </c>
      <c r="Z17" s="25">
        <f t="shared" si="3"/>
        <v>0.11897257470323372</v>
      </c>
      <c r="AA17" s="25">
        <f t="shared" si="4"/>
        <v>0.11877441406249997</v>
      </c>
      <c r="AB17" s="25">
        <f t="shared" si="5"/>
        <v>0.11809593023255813</v>
      </c>
      <c r="AC17" s="25">
        <f t="shared" si="6"/>
        <v>0.11700682989176017</v>
      </c>
      <c r="AD17" s="25">
        <f t="shared" si="7"/>
        <v>0.11582889808791642</v>
      </c>
      <c r="AE17" s="25">
        <f t="shared" si="8"/>
        <v>0.11470502478374967</v>
      </c>
      <c r="AF17" s="25">
        <f t="shared" si="9"/>
        <v>0.11399819477252213</v>
      </c>
      <c r="AG17" s="25">
        <f t="shared" si="10"/>
        <v>0.11385148646847089</v>
      </c>
      <c r="AH17" s="25">
        <f t="shared" si="11"/>
        <v>0.11417128539974185</v>
      </c>
      <c r="AI17" s="25">
        <f t="shared" si="12"/>
        <v>0.11482663020773994</v>
      </c>
      <c r="AJ17" s="25">
        <f t="shared" si="13"/>
        <v>0.11600235692155633</v>
      </c>
      <c r="AK17" s="25">
        <f t="shared" si="14"/>
        <v>0.1158262321838644</v>
      </c>
      <c r="AL17" s="25">
        <f t="shared" si="15"/>
        <v>0.11537952547499759</v>
      </c>
      <c r="AM17" s="25">
        <f t="shared" si="16"/>
        <v>0.11470079687265074</v>
      </c>
      <c r="AN17" s="25">
        <f t="shared" si="17"/>
        <v>0.11387256273906148</v>
      </c>
      <c r="AO17" s="25">
        <f t="shared" si="18"/>
        <v>0.11298713320373968</v>
      </c>
    </row>
    <row r="18" spans="1:41" x14ac:dyDescent="0.25">
      <c r="A18" s="1">
        <v>17</v>
      </c>
      <c r="B18" s="1" t="s">
        <v>30</v>
      </c>
      <c r="C18" s="1">
        <v>191.3</v>
      </c>
      <c r="D18" s="1">
        <v>189.6</v>
      </c>
      <c r="E18" s="1">
        <v>188.3</v>
      </c>
      <c r="F18" s="1">
        <v>188.3</v>
      </c>
      <c r="G18" s="1">
        <v>189.2</v>
      </c>
      <c r="H18" s="1">
        <v>190.2</v>
      </c>
      <c r="I18" s="1">
        <v>191.3</v>
      </c>
      <c r="J18" s="1">
        <v>192.5</v>
      </c>
      <c r="K18" s="1">
        <v>194.1</v>
      </c>
      <c r="L18" s="1">
        <v>195.7</v>
      </c>
      <c r="M18" s="1">
        <v>197.2</v>
      </c>
      <c r="N18" s="1">
        <v>198.6</v>
      </c>
      <c r="O18" s="1">
        <v>199.9</v>
      </c>
      <c r="P18" s="1">
        <v>201.1</v>
      </c>
      <c r="Q18" s="1">
        <v>202.2</v>
      </c>
      <c r="R18" s="1">
        <v>203.3</v>
      </c>
      <c r="S18" s="1"/>
      <c r="T18" s="3">
        <f t="shared" si="1"/>
        <v>3.0933062880324661E-2</v>
      </c>
      <c r="V18" s="23">
        <f t="shared" si="2"/>
        <v>6.1000000000000227</v>
      </c>
      <c r="X18" s="1">
        <v>17</v>
      </c>
      <c r="Y18" s="1" t="s">
        <v>30</v>
      </c>
      <c r="Z18" s="25">
        <f t="shared" si="3"/>
        <v>3.9152681129758497E-2</v>
      </c>
      <c r="AA18" s="25">
        <f t="shared" si="4"/>
        <v>3.8574218749999993E-2</v>
      </c>
      <c r="AB18" s="25">
        <f t="shared" si="5"/>
        <v>3.8012758397932819E-2</v>
      </c>
      <c r="AC18" s="25">
        <f t="shared" si="6"/>
        <v>3.7604345568558531E-2</v>
      </c>
      <c r="AD18" s="25">
        <f t="shared" si="7"/>
        <v>3.7295485905775673E-2</v>
      </c>
      <c r="AE18" s="25">
        <f t="shared" si="8"/>
        <v>3.69715229857129E-2</v>
      </c>
      <c r="AF18" s="25">
        <f t="shared" si="9"/>
        <v>3.6738299629352232E-2</v>
      </c>
      <c r="AG18" s="25">
        <f t="shared" si="10"/>
        <v>3.6661778429542734E-2</v>
      </c>
      <c r="AH18" s="25">
        <f t="shared" si="11"/>
        <v>3.6842305064156096E-2</v>
      </c>
      <c r="AI18" s="25">
        <f t="shared" si="12"/>
        <v>3.7161520641069458E-2</v>
      </c>
      <c r="AJ18" s="25">
        <f t="shared" si="13"/>
        <v>3.7482655718385889E-2</v>
      </c>
      <c r="AK18" s="25">
        <f t="shared" si="14"/>
        <v>3.7691446357062876E-2</v>
      </c>
      <c r="AL18" s="25">
        <f t="shared" si="15"/>
        <v>3.779185178183192E-2</v>
      </c>
      <c r="AM18" s="25">
        <f t="shared" si="16"/>
        <v>3.7795068410765305E-2</v>
      </c>
      <c r="AN18" s="25">
        <f t="shared" si="17"/>
        <v>3.7727399944024624E-2</v>
      </c>
      <c r="AO18" s="25">
        <f t="shared" si="18"/>
        <v>3.7637693233361101E-2</v>
      </c>
    </row>
    <row r="19" spans="1:41" x14ac:dyDescent="0.25">
      <c r="A19" s="1">
        <v>18</v>
      </c>
      <c r="B19" s="1" t="s">
        <v>31</v>
      </c>
      <c r="C19" s="1">
        <v>112.1</v>
      </c>
      <c r="D19" s="1">
        <v>111.3</v>
      </c>
      <c r="E19" s="1">
        <v>111.3</v>
      </c>
      <c r="F19" s="1">
        <v>112.4</v>
      </c>
      <c r="G19" s="1">
        <v>114.6</v>
      </c>
      <c r="H19" s="1">
        <v>117.6</v>
      </c>
      <c r="I19" s="1">
        <v>120.4</v>
      </c>
      <c r="J19" s="1">
        <v>122.1</v>
      </c>
      <c r="K19" s="1">
        <v>122.1</v>
      </c>
      <c r="L19" s="1">
        <v>121.5</v>
      </c>
      <c r="M19" s="1">
        <v>121.2</v>
      </c>
      <c r="N19" s="1">
        <v>121.5</v>
      </c>
      <c r="O19" s="1">
        <v>122.8</v>
      </c>
      <c r="P19" s="1">
        <v>124.9</v>
      </c>
      <c r="Q19" s="1">
        <v>127.5</v>
      </c>
      <c r="R19" s="1">
        <v>130.4</v>
      </c>
      <c r="S19" s="1"/>
      <c r="T19" s="3">
        <f t="shared" si="1"/>
        <v>7.5907590759075924E-2</v>
      </c>
      <c r="V19" s="23">
        <f t="shared" si="2"/>
        <v>9.2000000000000028</v>
      </c>
      <c r="X19" s="1">
        <v>18</v>
      </c>
      <c r="Y19" s="1" t="s">
        <v>31</v>
      </c>
      <c r="Z19" s="25">
        <f t="shared" si="3"/>
        <v>2.2943102742529677E-2</v>
      </c>
      <c r="AA19" s="25">
        <f t="shared" si="4"/>
        <v>2.2644042968749997E-2</v>
      </c>
      <c r="AB19" s="25">
        <f t="shared" si="5"/>
        <v>2.2468507751937983E-2</v>
      </c>
      <c r="AC19" s="25">
        <f t="shared" si="6"/>
        <v>2.2446778767424212E-2</v>
      </c>
      <c r="AD19" s="25">
        <f t="shared" si="7"/>
        <v>2.2590183323477231E-2</v>
      </c>
      <c r="AE19" s="25">
        <f t="shared" si="8"/>
        <v>2.2859364369715234E-2</v>
      </c>
      <c r="AF19" s="25">
        <f t="shared" si="9"/>
        <v>2.3122275354804017E-2</v>
      </c>
      <c r="AG19" s="25">
        <f t="shared" si="10"/>
        <v>2.3254042318167106E-2</v>
      </c>
      <c r="AH19" s="25">
        <f t="shared" si="11"/>
        <v>2.3175916786880264E-2</v>
      </c>
      <c r="AI19" s="25">
        <f t="shared" si="12"/>
        <v>2.307166457787399E-2</v>
      </c>
      <c r="AJ19" s="25">
        <f t="shared" si="13"/>
        <v>2.3037007469920743E-2</v>
      </c>
      <c r="AK19" s="25">
        <f t="shared" si="14"/>
        <v>2.3058966426904023E-2</v>
      </c>
      <c r="AL19" s="25">
        <f t="shared" si="15"/>
        <v>2.3215804896493043E-2</v>
      </c>
      <c r="AM19" s="25">
        <f t="shared" si="16"/>
        <v>2.3473913697188396E-2</v>
      </c>
      <c r="AN19" s="25">
        <f t="shared" si="17"/>
        <v>2.3789532605653512E-2</v>
      </c>
      <c r="AO19" s="25">
        <f t="shared" si="18"/>
        <v>2.4141442191983706E-2</v>
      </c>
    </row>
    <row r="20" spans="1:41" x14ac:dyDescent="0.25">
      <c r="A20" s="1">
        <v>19</v>
      </c>
      <c r="B20" s="1" t="s">
        <v>32</v>
      </c>
      <c r="C20" s="1">
        <v>117</v>
      </c>
      <c r="D20" s="1">
        <v>117</v>
      </c>
      <c r="E20" s="1">
        <v>117.9</v>
      </c>
      <c r="F20" s="1">
        <v>120.8</v>
      </c>
      <c r="G20" s="1">
        <v>125.1</v>
      </c>
      <c r="H20" s="1">
        <v>128.69999999999999</v>
      </c>
      <c r="I20" s="1">
        <v>130</v>
      </c>
      <c r="J20" s="1">
        <v>127.4</v>
      </c>
      <c r="K20" s="1">
        <v>119.4</v>
      </c>
      <c r="L20" s="1">
        <v>109.1</v>
      </c>
      <c r="M20" s="1">
        <v>100.6</v>
      </c>
      <c r="N20" s="1">
        <v>99.6</v>
      </c>
      <c r="O20" s="1">
        <v>98.6</v>
      </c>
      <c r="P20" s="1">
        <v>97.6</v>
      </c>
      <c r="Q20" s="1">
        <v>96.6</v>
      </c>
      <c r="R20" s="1">
        <v>95.6</v>
      </c>
      <c r="S20" s="1"/>
      <c r="T20" s="3">
        <f t="shared" si="1"/>
        <v>-4.9701789264413522E-2</v>
      </c>
      <c r="V20" s="23">
        <f t="shared" si="2"/>
        <v>-5</v>
      </c>
      <c r="X20" s="1">
        <v>19</v>
      </c>
      <c r="Y20" s="1" t="s">
        <v>32</v>
      </c>
      <c r="Z20" s="25">
        <f t="shared" si="3"/>
        <v>2.3945968072042571E-2</v>
      </c>
      <c r="AA20" s="25">
        <f t="shared" si="4"/>
        <v>2.3803710937499997E-2</v>
      </c>
      <c r="AB20" s="25">
        <f t="shared" si="5"/>
        <v>2.3800872093023256E-2</v>
      </c>
      <c r="AC20" s="25">
        <f t="shared" si="6"/>
        <v>2.4124296041858048E-2</v>
      </c>
      <c r="AD20" s="25">
        <f t="shared" si="7"/>
        <v>2.4659964518036665E-2</v>
      </c>
      <c r="AE20" s="25">
        <f t="shared" si="8"/>
        <v>2.501700845563223E-2</v>
      </c>
      <c r="AF20" s="25">
        <f t="shared" si="9"/>
        <v>2.4965911927944534E-2</v>
      </c>
      <c r="AG20" s="25">
        <f t="shared" si="10"/>
        <v>2.4263431542461012E-2</v>
      </c>
      <c r="AH20" s="25">
        <f t="shared" si="11"/>
        <v>2.2663427226482423E-2</v>
      </c>
      <c r="AI20" s="25">
        <f t="shared" si="12"/>
        <v>2.0717025559226766E-2</v>
      </c>
      <c r="AJ20" s="25">
        <f t="shared" si="13"/>
        <v>1.9121476497310448E-2</v>
      </c>
      <c r="AK20" s="25">
        <f t="shared" si="14"/>
        <v>1.8902658898104038E-2</v>
      </c>
      <c r="AL20" s="25">
        <f t="shared" si="15"/>
        <v>1.8640703280083177E-2</v>
      </c>
      <c r="AM20" s="25">
        <f t="shared" si="16"/>
        <v>1.8343106299804544E-2</v>
      </c>
      <c r="AN20" s="25">
        <f t="shared" si="17"/>
        <v>1.8024069409459838E-2</v>
      </c>
      <c r="AO20" s="25">
        <f t="shared" si="18"/>
        <v>1.7698787373877624E-2</v>
      </c>
    </row>
    <row r="21" spans="1:41" x14ac:dyDescent="0.25">
      <c r="A21" s="1">
        <v>20</v>
      </c>
      <c r="B21" s="1" t="s">
        <v>33</v>
      </c>
      <c r="C21" s="1">
        <v>27.1</v>
      </c>
      <c r="D21" s="1">
        <v>27.7</v>
      </c>
      <c r="E21" s="1">
        <v>28.7</v>
      </c>
      <c r="F21" s="1">
        <v>30</v>
      </c>
      <c r="G21" s="1">
        <v>31</v>
      </c>
      <c r="H21" s="1">
        <v>32.200000000000003</v>
      </c>
      <c r="I21" s="1">
        <v>33.200000000000003</v>
      </c>
      <c r="J21" s="1">
        <v>34.700000000000003</v>
      </c>
      <c r="K21" s="1">
        <v>36.4</v>
      </c>
      <c r="L21" s="1">
        <v>38</v>
      </c>
      <c r="M21" s="1">
        <v>38.9</v>
      </c>
      <c r="N21" s="1">
        <v>39.200000000000003</v>
      </c>
      <c r="O21" s="1">
        <v>39.1</v>
      </c>
      <c r="P21" s="1">
        <v>38.9</v>
      </c>
      <c r="Q21" s="1">
        <v>38.700000000000003</v>
      </c>
      <c r="R21" s="1">
        <v>38.4</v>
      </c>
      <c r="S21" s="1"/>
      <c r="T21" s="3">
        <f t="shared" si="1"/>
        <v>-1.2853470437017995E-2</v>
      </c>
      <c r="V21" s="23">
        <f t="shared" si="2"/>
        <v>-0.5</v>
      </c>
      <c r="X21" s="1">
        <v>20</v>
      </c>
      <c r="Y21" s="1" t="s">
        <v>33</v>
      </c>
      <c r="Z21" s="25">
        <f t="shared" si="3"/>
        <v>5.5464592713876382E-3</v>
      </c>
      <c r="AA21" s="25">
        <f t="shared" si="4"/>
        <v>5.6355794270833322E-3</v>
      </c>
      <c r="AB21" s="25">
        <f t="shared" si="5"/>
        <v>5.7937661498708003E-3</v>
      </c>
      <c r="AC21" s="25">
        <f t="shared" si="6"/>
        <v>5.9911331229779916E-3</v>
      </c>
      <c r="AD21" s="25">
        <f t="shared" si="7"/>
        <v>6.1107825744135622E-3</v>
      </c>
      <c r="AE21" s="25">
        <f t="shared" si="8"/>
        <v>6.2591116726601241E-3</v>
      </c>
      <c r="AF21" s="25">
        <f t="shared" si="9"/>
        <v>6.3759098154442971E-3</v>
      </c>
      <c r="AG21" s="25">
        <f t="shared" si="10"/>
        <v>6.6086426571695224E-3</v>
      </c>
      <c r="AH21" s="25">
        <f t="shared" si="11"/>
        <v>6.9091185179561143E-3</v>
      </c>
      <c r="AI21" s="25">
        <f t="shared" si="12"/>
        <v>7.2158292506931E-3</v>
      </c>
      <c r="AJ21" s="25">
        <f t="shared" si="13"/>
        <v>7.3938910113854521E-3</v>
      </c>
      <c r="AK21" s="25">
        <f t="shared" si="14"/>
        <v>7.4396006908200646E-3</v>
      </c>
      <c r="AL21" s="25">
        <f t="shared" si="15"/>
        <v>7.3920030248605705E-3</v>
      </c>
      <c r="AM21" s="25">
        <f t="shared" si="16"/>
        <v>7.3109306871147204E-3</v>
      </c>
      <c r="AN21" s="25">
        <f t="shared" si="17"/>
        <v>7.2208228379513021E-3</v>
      </c>
      <c r="AO21" s="25">
        <f t="shared" si="18"/>
        <v>7.1091363510136056E-3</v>
      </c>
    </row>
    <row r="22" spans="1:41" x14ac:dyDescent="0.25">
      <c r="A22" s="1">
        <v>21</v>
      </c>
      <c r="B22" s="1" t="s">
        <v>34</v>
      </c>
      <c r="C22" s="1">
        <v>104.9</v>
      </c>
      <c r="D22" s="1">
        <v>105.3</v>
      </c>
      <c r="E22" s="1">
        <v>106.5</v>
      </c>
      <c r="F22" s="1">
        <v>109.4</v>
      </c>
      <c r="G22" s="1">
        <v>114.2</v>
      </c>
      <c r="H22" s="1">
        <v>120.9</v>
      </c>
      <c r="I22" s="1">
        <v>129</v>
      </c>
      <c r="J22" s="1">
        <v>137.6</v>
      </c>
      <c r="K22" s="1">
        <v>145.4</v>
      </c>
      <c r="L22" s="1">
        <v>151.5</v>
      </c>
      <c r="M22" s="1">
        <v>154.69999999999999</v>
      </c>
      <c r="N22" s="1">
        <v>159.30000000000001</v>
      </c>
      <c r="O22" s="1">
        <v>164</v>
      </c>
      <c r="P22" s="1">
        <v>168.6</v>
      </c>
      <c r="Q22" s="1">
        <v>173.3</v>
      </c>
      <c r="R22" s="1">
        <v>177.9</v>
      </c>
      <c r="S22" s="1"/>
      <c r="T22" s="3">
        <f t="shared" si="1"/>
        <v>0.14996767937944422</v>
      </c>
      <c r="V22" s="23">
        <f t="shared" si="2"/>
        <v>23.200000000000017</v>
      </c>
      <c r="X22" s="1">
        <v>21</v>
      </c>
      <c r="Y22" s="1" t="s">
        <v>34</v>
      </c>
      <c r="Z22" s="25">
        <f t="shared" si="3"/>
        <v>2.1469504707327058E-2</v>
      </c>
      <c r="AA22" s="25">
        <f t="shared" si="4"/>
        <v>2.1423339843749997E-2</v>
      </c>
      <c r="AB22" s="25">
        <f t="shared" si="5"/>
        <v>2.1499515503875969E-2</v>
      </c>
      <c r="AC22" s="25">
        <f t="shared" si="6"/>
        <v>2.1847665455126411E-2</v>
      </c>
      <c r="AD22" s="25">
        <f t="shared" si="7"/>
        <v>2.2511334516065445E-2</v>
      </c>
      <c r="AE22" s="25">
        <f t="shared" si="8"/>
        <v>2.3500826124987856E-2</v>
      </c>
      <c r="AF22" s="25">
        <f t="shared" si="9"/>
        <v>2.477386645157573E-2</v>
      </c>
      <c r="AG22" s="25">
        <f t="shared" si="10"/>
        <v>2.6206029672234184E-2</v>
      </c>
      <c r="AH22" s="25">
        <f t="shared" si="11"/>
        <v>2.7598511882165361E-2</v>
      </c>
      <c r="AI22" s="25">
        <f t="shared" si="12"/>
        <v>2.8768371881052753E-2</v>
      </c>
      <c r="AJ22" s="25">
        <f t="shared" si="13"/>
        <v>2.9404497158388932E-2</v>
      </c>
      <c r="AK22" s="25">
        <f t="shared" si="14"/>
        <v>3.0232867093051945E-2</v>
      </c>
      <c r="AL22" s="25">
        <f t="shared" si="15"/>
        <v>3.1004820871537941E-2</v>
      </c>
      <c r="AM22" s="25">
        <f t="shared" si="16"/>
        <v>3.1686964366260714E-2</v>
      </c>
      <c r="AN22" s="25">
        <f t="shared" si="17"/>
        <v>3.2335105886743168E-2</v>
      </c>
      <c r="AO22" s="25">
        <f t="shared" si="18"/>
        <v>3.2935295751180226E-2</v>
      </c>
    </row>
    <row r="23" spans="1:41" x14ac:dyDescent="0.25">
      <c r="A23" s="1">
        <v>22</v>
      </c>
      <c r="B23" s="1" t="s">
        <v>35</v>
      </c>
      <c r="C23" s="1">
        <v>117.6</v>
      </c>
      <c r="D23" s="1">
        <v>118.9</v>
      </c>
      <c r="E23" s="1">
        <v>119.2</v>
      </c>
      <c r="F23" s="1">
        <v>118.4</v>
      </c>
      <c r="G23" s="1">
        <v>117.6</v>
      </c>
      <c r="H23" s="1">
        <v>117.4</v>
      </c>
      <c r="I23" s="1">
        <v>117.6</v>
      </c>
      <c r="J23" s="1">
        <v>118.5</v>
      </c>
      <c r="K23" s="1">
        <v>120</v>
      </c>
      <c r="L23" s="1">
        <v>120.8</v>
      </c>
      <c r="M23" s="1">
        <v>121.3</v>
      </c>
      <c r="N23" s="1">
        <v>121.7</v>
      </c>
      <c r="O23" s="1">
        <v>122.1</v>
      </c>
      <c r="P23" s="1">
        <v>122.4</v>
      </c>
      <c r="Q23" s="1">
        <v>122.6</v>
      </c>
      <c r="R23" s="1">
        <v>122.9</v>
      </c>
      <c r="S23" s="1"/>
      <c r="T23" s="3">
        <f t="shared" si="1"/>
        <v>1.3190436933223484E-2</v>
      </c>
      <c r="V23" s="23">
        <f t="shared" si="2"/>
        <v>1.6000000000000085</v>
      </c>
      <c r="X23" s="1">
        <v>22</v>
      </c>
      <c r="Y23" s="1" t="s">
        <v>35</v>
      </c>
      <c r="Z23" s="25">
        <f t="shared" si="3"/>
        <v>2.4068767908309453E-2</v>
      </c>
      <c r="AA23" s="25">
        <f t="shared" si="4"/>
        <v>2.4190266927083332E-2</v>
      </c>
      <c r="AB23" s="25">
        <f t="shared" si="5"/>
        <v>2.4063307493540052E-2</v>
      </c>
      <c r="AC23" s="25">
        <f t="shared" si="6"/>
        <v>2.3645005392019809E-2</v>
      </c>
      <c r="AD23" s="25">
        <f t="shared" si="7"/>
        <v>2.3181549379065639E-2</v>
      </c>
      <c r="AE23" s="25">
        <f t="shared" si="8"/>
        <v>2.2820487899698712E-2</v>
      </c>
      <c r="AF23" s="25">
        <f t="shared" si="9"/>
        <v>2.2584548020971363E-2</v>
      </c>
      <c r="AG23" s="25">
        <f t="shared" si="10"/>
        <v>2.2568419448835399E-2</v>
      </c>
      <c r="AH23" s="25">
        <f t="shared" si="11"/>
        <v>2.2777313795459719E-2</v>
      </c>
      <c r="AI23" s="25">
        <f t="shared" si="12"/>
        <v>2.2938741407466486E-2</v>
      </c>
      <c r="AJ23" s="25">
        <f t="shared" si="13"/>
        <v>2.3056014901826617E-2</v>
      </c>
      <c r="AK23" s="25">
        <f t="shared" si="14"/>
        <v>2.3096923573285761E-2</v>
      </c>
      <c r="AL23" s="25">
        <f t="shared" si="15"/>
        <v>2.3083467246431601E-2</v>
      </c>
      <c r="AM23" s="25">
        <f t="shared" si="16"/>
        <v>2.3004059539918815E-2</v>
      </c>
      <c r="AN23" s="25">
        <f t="shared" si="17"/>
        <v>2.2875268215318594E-2</v>
      </c>
      <c r="AO23" s="25">
        <f t="shared" si="18"/>
        <v>2.2752938998426359E-2</v>
      </c>
    </row>
    <row r="24" spans="1:41" x14ac:dyDescent="0.25">
      <c r="A24" s="1">
        <v>23</v>
      </c>
      <c r="B24" s="1" t="s">
        <v>49</v>
      </c>
      <c r="C24" s="1">
        <v>43.9</v>
      </c>
      <c r="D24" s="1">
        <v>47</v>
      </c>
      <c r="E24" s="1">
        <v>49.5</v>
      </c>
      <c r="F24" s="1">
        <v>50.9</v>
      </c>
      <c r="G24" s="1">
        <v>50.4</v>
      </c>
      <c r="H24" s="1">
        <v>48.7</v>
      </c>
      <c r="I24" s="1">
        <v>46.8</v>
      </c>
      <c r="J24" s="1">
        <v>45.1</v>
      </c>
      <c r="K24" s="1">
        <v>43.6</v>
      </c>
      <c r="L24" s="1">
        <v>43.3</v>
      </c>
      <c r="M24" s="1">
        <v>43.2</v>
      </c>
      <c r="N24" s="1">
        <v>43</v>
      </c>
      <c r="O24" s="1">
        <v>42.9</v>
      </c>
      <c r="P24" s="1">
        <v>42.9</v>
      </c>
      <c r="Q24" s="1">
        <v>43</v>
      </c>
      <c r="R24" s="1">
        <v>43.2</v>
      </c>
      <c r="S24" s="1"/>
      <c r="T24" s="3">
        <f t="shared" si="1"/>
        <v>0</v>
      </c>
      <c r="V24" s="23">
        <f t="shared" si="2"/>
        <v>0</v>
      </c>
      <c r="X24" s="1">
        <v>23</v>
      </c>
      <c r="Y24" s="1" t="s">
        <v>49</v>
      </c>
      <c r="Z24" s="25">
        <f t="shared" si="3"/>
        <v>8.984854686860418E-3</v>
      </c>
      <c r="AA24" s="25">
        <f t="shared" si="4"/>
        <v>9.5621744791666661E-3</v>
      </c>
      <c r="AB24" s="25">
        <f t="shared" si="5"/>
        <v>9.9927325581395336E-3</v>
      </c>
      <c r="AC24" s="25">
        <f t="shared" si="6"/>
        <v>1.0164955865319326E-2</v>
      </c>
      <c r="AD24" s="25">
        <f t="shared" si="7"/>
        <v>9.9349497338852739E-3</v>
      </c>
      <c r="AE24" s="25">
        <f t="shared" si="8"/>
        <v>9.4664204490232315E-3</v>
      </c>
      <c r="AF24" s="25">
        <f t="shared" si="9"/>
        <v>8.9877282940600319E-3</v>
      </c>
      <c r="AG24" s="25">
        <f t="shared" si="10"/>
        <v>8.5893309463500132E-3</v>
      </c>
      <c r="AH24" s="25">
        <f t="shared" si="11"/>
        <v>8.2757573456836986E-3</v>
      </c>
      <c r="AI24" s="25">
        <f t="shared" si="12"/>
        <v>8.2222475409213479E-3</v>
      </c>
      <c r="AJ24" s="25">
        <f t="shared" si="13"/>
        <v>8.2112105833380862E-3</v>
      </c>
      <c r="AK24" s="25">
        <f t="shared" si="14"/>
        <v>8.1607864720730297E-3</v>
      </c>
      <c r="AL24" s="25">
        <f t="shared" si="15"/>
        <v>8.1104074109084011E-3</v>
      </c>
      <c r="AM24" s="25">
        <f t="shared" si="16"/>
        <v>8.0626973387460544E-3</v>
      </c>
      <c r="AN24" s="25">
        <f t="shared" si="17"/>
        <v>8.0231364866125577E-3</v>
      </c>
      <c r="AO24" s="25">
        <f t="shared" si="18"/>
        <v>7.9977783948903067E-3</v>
      </c>
    </row>
    <row r="25" spans="1:41" x14ac:dyDescent="0.25">
      <c r="A25" s="1">
        <v>24</v>
      </c>
      <c r="B25" s="1" t="s">
        <v>36</v>
      </c>
      <c r="C25" s="1">
        <v>98.9</v>
      </c>
      <c r="D25" s="1">
        <v>99.8</v>
      </c>
      <c r="E25" s="1">
        <v>101.2</v>
      </c>
      <c r="F25" s="1">
        <v>102.8</v>
      </c>
      <c r="G25" s="1">
        <v>104.1</v>
      </c>
      <c r="H25" s="1">
        <v>106</v>
      </c>
      <c r="I25" s="1">
        <v>108.7</v>
      </c>
      <c r="J25" s="1">
        <v>111</v>
      </c>
      <c r="K25" s="1">
        <v>111.1</v>
      </c>
      <c r="L25" s="1">
        <v>108.6</v>
      </c>
      <c r="M25" s="1">
        <v>106.1</v>
      </c>
      <c r="N25" s="1">
        <v>104.7</v>
      </c>
      <c r="O25" s="1">
        <v>104.8</v>
      </c>
      <c r="P25" s="1">
        <v>105.8</v>
      </c>
      <c r="Q25" s="1">
        <v>107.5</v>
      </c>
      <c r="R25" s="1">
        <v>109.3</v>
      </c>
      <c r="S25" s="1"/>
      <c r="T25" s="3">
        <f t="shared" si="1"/>
        <v>3.016022620169654E-2</v>
      </c>
      <c r="V25" s="23">
        <f t="shared" si="2"/>
        <v>3.2000000000000028</v>
      </c>
      <c r="X25" s="1">
        <v>24</v>
      </c>
      <c r="Y25" s="1" t="s">
        <v>36</v>
      </c>
      <c r="Z25" s="25">
        <f t="shared" si="3"/>
        <v>2.0241506344658208E-2</v>
      </c>
      <c r="AA25" s="25">
        <f t="shared" si="4"/>
        <v>2.0304361979166664E-2</v>
      </c>
      <c r="AB25" s="25">
        <f t="shared" si="5"/>
        <v>2.0429586563307494E-2</v>
      </c>
      <c r="AC25" s="25">
        <f t="shared" si="6"/>
        <v>2.0529616168071252E-2</v>
      </c>
      <c r="AD25" s="25">
        <f t="shared" si="7"/>
        <v>2.05204021289178E-2</v>
      </c>
      <c r="AE25" s="25">
        <f t="shared" si="8"/>
        <v>2.0604529108756927E-2</v>
      </c>
      <c r="AF25" s="25">
        <f t="shared" si="9"/>
        <v>2.0875343281289007E-2</v>
      </c>
      <c r="AG25" s="25">
        <f t="shared" si="10"/>
        <v>2.1140038471061006E-2</v>
      </c>
      <c r="AH25" s="25">
        <f t="shared" si="11"/>
        <v>2.1087996355629791E-2</v>
      </c>
      <c r="AI25" s="25">
        <f t="shared" si="12"/>
        <v>2.0622080437507122E-2</v>
      </c>
      <c r="AJ25" s="25">
        <f t="shared" si="13"/>
        <v>2.0166885252133584E-2</v>
      </c>
      <c r="AK25" s="25">
        <f t="shared" si="14"/>
        <v>1.9870566130838284E-2</v>
      </c>
      <c r="AL25" s="25">
        <f t="shared" si="15"/>
        <v>1.9812836752055953E-2</v>
      </c>
      <c r="AM25" s="25">
        <f t="shared" si="16"/>
        <v>1.9884227935648778E-2</v>
      </c>
      <c r="AN25" s="25">
        <f t="shared" si="17"/>
        <v>2.0057841216531393E-2</v>
      </c>
      <c r="AO25" s="25">
        <f t="shared" si="18"/>
        <v>2.0235119874109041E-2</v>
      </c>
    </row>
    <row r="26" spans="1:41" x14ac:dyDescent="0.25">
      <c r="A26" s="1">
        <v>25</v>
      </c>
      <c r="B26" s="1" t="s">
        <v>37</v>
      </c>
      <c r="C26" s="1">
        <v>111.3</v>
      </c>
      <c r="D26" s="1">
        <v>116.5</v>
      </c>
      <c r="E26" s="1">
        <v>122</v>
      </c>
      <c r="F26" s="1">
        <v>128.5</v>
      </c>
      <c r="G26" s="1">
        <v>135.80000000000001</v>
      </c>
      <c r="H26" s="1">
        <v>142.5</v>
      </c>
      <c r="I26" s="1">
        <v>146.80000000000001</v>
      </c>
      <c r="J26" s="1">
        <v>149</v>
      </c>
      <c r="K26" s="1">
        <v>149.30000000000001</v>
      </c>
      <c r="L26" s="1">
        <v>149.5</v>
      </c>
      <c r="M26" s="1">
        <v>149.1</v>
      </c>
      <c r="N26" s="1">
        <v>152.1</v>
      </c>
      <c r="O26" s="1">
        <v>155.1</v>
      </c>
      <c r="P26" s="1">
        <v>158</v>
      </c>
      <c r="Q26" s="1">
        <v>161</v>
      </c>
      <c r="R26" s="1">
        <v>164</v>
      </c>
      <c r="S26" s="1"/>
      <c r="T26" s="3">
        <f t="shared" si="1"/>
        <v>9.993293091884646E-2</v>
      </c>
      <c r="V26" s="23">
        <f t="shared" si="2"/>
        <v>14.900000000000006</v>
      </c>
      <c r="X26" s="1">
        <v>25</v>
      </c>
      <c r="Y26" s="1" t="s">
        <v>37</v>
      </c>
      <c r="Z26" s="25">
        <f t="shared" si="3"/>
        <v>2.2779369627507162E-2</v>
      </c>
      <c r="AA26" s="25">
        <f t="shared" si="4"/>
        <v>2.3701985677083329E-2</v>
      </c>
      <c r="AB26" s="25">
        <f t="shared" si="5"/>
        <v>2.4628552971576227E-2</v>
      </c>
      <c r="AC26" s="25">
        <f t="shared" si="6"/>
        <v>2.5662020210089065E-2</v>
      </c>
      <c r="AD26" s="25">
        <f t="shared" si="7"/>
        <v>2.6769170116301994E-2</v>
      </c>
      <c r="AE26" s="25">
        <f t="shared" si="8"/>
        <v>2.7699484886772287E-2</v>
      </c>
      <c r="AF26" s="25">
        <f t="shared" si="9"/>
        <v>2.8192275930940446E-2</v>
      </c>
      <c r="AG26" s="25">
        <f t="shared" si="10"/>
        <v>2.8377168758451261E-2</v>
      </c>
      <c r="AH26" s="25">
        <f t="shared" si="11"/>
        <v>2.8338774580517805E-2</v>
      </c>
      <c r="AI26" s="25">
        <f t="shared" si="12"/>
        <v>2.8388591394174167E-2</v>
      </c>
      <c r="AJ26" s="25">
        <f t="shared" si="13"/>
        <v>2.8340080971659919E-2</v>
      </c>
      <c r="AK26" s="25">
        <f t="shared" si="14"/>
        <v>2.8866409823309482E-2</v>
      </c>
      <c r="AL26" s="25">
        <f t="shared" si="15"/>
        <v>2.93222421778996E-2</v>
      </c>
      <c r="AM26" s="25">
        <f t="shared" si="16"/>
        <v>2.9694782739437684E-2</v>
      </c>
      <c r="AN26" s="25">
        <f t="shared" si="17"/>
        <v>3.0040115682433064E-2</v>
      </c>
      <c r="AO26" s="25">
        <f t="shared" si="18"/>
        <v>3.0361936499120609E-2</v>
      </c>
    </row>
    <row r="27" spans="1:41" x14ac:dyDescent="0.25">
      <c r="A27" s="1">
        <v>26</v>
      </c>
      <c r="B27" s="1" t="s">
        <v>38</v>
      </c>
      <c r="C27" s="1">
        <v>184.3</v>
      </c>
      <c r="D27" s="1">
        <v>193.9</v>
      </c>
      <c r="E27" s="1">
        <v>204.6</v>
      </c>
      <c r="F27" s="1">
        <v>216</v>
      </c>
      <c r="G27" s="1">
        <v>227.1</v>
      </c>
      <c r="H27" s="1">
        <v>235.3</v>
      </c>
      <c r="I27" s="1">
        <v>237.9</v>
      </c>
      <c r="J27" s="1">
        <v>233.3</v>
      </c>
      <c r="K27" s="1">
        <v>222.8</v>
      </c>
      <c r="L27" s="1">
        <v>212</v>
      </c>
      <c r="M27" s="1">
        <v>205</v>
      </c>
      <c r="N27" s="1">
        <v>201.8</v>
      </c>
      <c r="O27" s="1">
        <v>201.5</v>
      </c>
      <c r="P27" s="1">
        <v>202.8</v>
      </c>
      <c r="Q27" s="1">
        <v>204.7</v>
      </c>
      <c r="R27" s="1">
        <v>206.8</v>
      </c>
      <c r="S27" s="1"/>
      <c r="T27" s="3">
        <f t="shared" si="1"/>
        <v>8.7804878048781034E-3</v>
      </c>
      <c r="V27" s="23">
        <f t="shared" si="2"/>
        <v>1.8000000000000114</v>
      </c>
      <c r="X27" s="1">
        <v>26</v>
      </c>
      <c r="Y27" s="1" t="s">
        <v>38</v>
      </c>
      <c r="Z27" s="25">
        <f t="shared" si="3"/>
        <v>3.7720016373311502E-2</v>
      </c>
      <c r="AA27" s="25">
        <f t="shared" si="4"/>
        <v>3.9449055989583329E-2</v>
      </c>
      <c r="AB27" s="25">
        <f t="shared" si="5"/>
        <v>4.1303294573643408E-2</v>
      </c>
      <c r="AC27" s="25">
        <f t="shared" si="6"/>
        <v>4.3136158485441542E-2</v>
      </c>
      <c r="AD27" s="25">
        <f t="shared" si="7"/>
        <v>4.4766410408042578E-2</v>
      </c>
      <c r="AE27" s="25">
        <f t="shared" si="8"/>
        <v>4.5738166974438728E-2</v>
      </c>
      <c r="AF27" s="25">
        <f t="shared" si="9"/>
        <v>4.5687618828138502E-2</v>
      </c>
      <c r="AG27" s="25">
        <f t="shared" si="10"/>
        <v>4.4432170948635434E-2</v>
      </c>
      <c r="AH27" s="25">
        <f t="shared" si="11"/>
        <v>4.2289879280236885E-2</v>
      </c>
      <c r="AI27" s="25">
        <f t="shared" si="12"/>
        <v>4.0256731609129924E-2</v>
      </c>
      <c r="AJ27" s="25">
        <f t="shared" si="13"/>
        <v>3.8965235407044156E-2</v>
      </c>
      <c r="AK27" s="25">
        <f t="shared" si="14"/>
        <v>3.8298760699170639E-2</v>
      </c>
      <c r="AL27" s="25">
        <f t="shared" si="15"/>
        <v>3.8094337839115214E-2</v>
      </c>
      <c r="AM27" s="25">
        <f t="shared" si="16"/>
        <v>3.8114569237708625E-2</v>
      </c>
      <c r="AN27" s="25">
        <f t="shared" si="17"/>
        <v>3.8193861367664894E-2</v>
      </c>
      <c r="AO27" s="25">
        <f t="shared" si="18"/>
        <v>3.8285661390354525E-2</v>
      </c>
    </row>
    <row r="28" spans="1:41" x14ac:dyDescent="0.25">
      <c r="A28" s="1">
        <v>27</v>
      </c>
      <c r="B28" s="1" t="s">
        <v>39</v>
      </c>
      <c r="C28" s="1">
        <v>340</v>
      </c>
      <c r="D28" s="1">
        <v>342.3</v>
      </c>
      <c r="E28" s="1">
        <v>346.2</v>
      </c>
      <c r="F28" s="1">
        <v>350.6</v>
      </c>
      <c r="G28" s="1">
        <v>354.5</v>
      </c>
      <c r="H28" s="1">
        <v>357.5</v>
      </c>
      <c r="I28" s="1">
        <v>359.6</v>
      </c>
      <c r="J28" s="1">
        <v>361.2</v>
      </c>
      <c r="K28" s="1">
        <v>362.3</v>
      </c>
      <c r="L28" s="1">
        <v>363.3</v>
      </c>
      <c r="M28" s="1">
        <v>364</v>
      </c>
      <c r="N28" s="1">
        <v>364.4</v>
      </c>
      <c r="O28" s="1">
        <v>364.8</v>
      </c>
      <c r="P28" s="1">
        <v>365.5</v>
      </c>
      <c r="Q28" s="1">
        <v>366.6</v>
      </c>
      <c r="R28" s="1">
        <v>367.9</v>
      </c>
      <c r="S28" s="1"/>
      <c r="T28" s="3">
        <f t="shared" si="1"/>
        <v>1.0714285714285652E-2</v>
      </c>
      <c r="V28" s="23">
        <f t="shared" si="2"/>
        <v>3.8999999999999773</v>
      </c>
      <c r="X28" s="1">
        <v>27</v>
      </c>
      <c r="Y28" s="1" t="s">
        <v>39</v>
      </c>
      <c r="Z28" s="25">
        <f t="shared" si="3"/>
        <v>6.9586573884568154E-2</v>
      </c>
      <c r="AA28" s="25">
        <f t="shared" si="4"/>
        <v>6.9641113281249986E-2</v>
      </c>
      <c r="AB28" s="25">
        <f t="shared" si="5"/>
        <v>6.9888565891472867E-2</v>
      </c>
      <c r="AC28" s="25">
        <f t="shared" si="6"/>
        <v>7.0016375763869473E-2</v>
      </c>
      <c r="AD28" s="25">
        <f t="shared" si="7"/>
        <v>6.9879755568697022E-2</v>
      </c>
      <c r="AE28" s="25">
        <f t="shared" si="8"/>
        <v>6.9491690154533978E-2</v>
      </c>
      <c r="AF28" s="25">
        <f t="shared" si="9"/>
        <v>6.9059553302221965E-2</v>
      </c>
      <c r="AG28" s="25">
        <f t="shared" si="10"/>
        <v>6.8790827889614728E-2</v>
      </c>
      <c r="AH28" s="25">
        <f t="shared" si="11"/>
        <v>6.8768506567458809E-2</v>
      </c>
      <c r="AI28" s="25">
        <f t="shared" si="12"/>
        <v>6.8987125441494823E-2</v>
      </c>
      <c r="AJ28" s="25">
        <f t="shared" si="13"/>
        <v>6.9187052137385727E-2</v>
      </c>
      <c r="AK28" s="25">
        <f t="shared" si="14"/>
        <v>6.9157920707521206E-2</v>
      </c>
      <c r="AL28" s="25">
        <f t="shared" si="15"/>
        <v>6.8966821060591724E-2</v>
      </c>
      <c r="AM28" s="25">
        <f t="shared" si="16"/>
        <v>6.8692677792813114E-2</v>
      </c>
      <c r="AN28" s="25">
        <f t="shared" si="17"/>
        <v>6.8401903162608454E-2</v>
      </c>
      <c r="AO28" s="25">
        <f t="shared" si="18"/>
        <v>6.8110709987966284E-2</v>
      </c>
    </row>
    <row r="29" spans="1:41" x14ac:dyDescent="0.25">
      <c r="A29" s="1">
        <v>28</v>
      </c>
      <c r="B29" s="1" t="s">
        <v>40</v>
      </c>
      <c r="C29" s="1">
        <v>378.3</v>
      </c>
      <c r="D29" s="1">
        <v>385.5</v>
      </c>
      <c r="E29" s="1">
        <v>392.8</v>
      </c>
      <c r="F29" s="1">
        <v>400</v>
      </c>
      <c r="G29" s="1">
        <v>406.9</v>
      </c>
      <c r="H29" s="1">
        <v>415.6</v>
      </c>
      <c r="I29" s="1">
        <v>426.8</v>
      </c>
      <c r="J29" s="1">
        <v>440.2</v>
      </c>
      <c r="K29" s="1">
        <v>455</v>
      </c>
      <c r="L29" s="1">
        <v>467.9</v>
      </c>
      <c r="M29" s="1">
        <v>476.6</v>
      </c>
      <c r="N29" s="1">
        <v>481.8</v>
      </c>
      <c r="O29" s="1">
        <v>485.6</v>
      </c>
      <c r="P29" s="1">
        <v>489.6</v>
      </c>
      <c r="Q29" s="1">
        <v>494.2</v>
      </c>
      <c r="R29" s="1">
        <v>499.3</v>
      </c>
      <c r="S29" s="1"/>
      <c r="T29" s="3">
        <f t="shared" si="1"/>
        <v>4.7629039026437239E-2</v>
      </c>
      <c r="V29" s="23">
        <f t="shared" si="2"/>
        <v>22.699999999999989</v>
      </c>
      <c r="X29" s="1">
        <v>28</v>
      </c>
      <c r="Y29" s="1" t="s">
        <v>40</v>
      </c>
      <c r="Z29" s="25">
        <f t="shared" si="3"/>
        <v>7.7425296766270982E-2</v>
      </c>
      <c r="AA29" s="25">
        <f t="shared" si="4"/>
        <v>7.8430175781249986E-2</v>
      </c>
      <c r="AB29" s="25">
        <f t="shared" si="5"/>
        <v>7.9295865633074933E-2</v>
      </c>
      <c r="AC29" s="25">
        <f t="shared" si="6"/>
        <v>7.9881774973039887E-2</v>
      </c>
      <c r="AD29" s="25">
        <f t="shared" si="7"/>
        <v>8.0208949339641233E-2</v>
      </c>
      <c r="AE29" s="25">
        <f t="shared" si="8"/>
        <v>8.0785304694333773E-2</v>
      </c>
      <c r="AF29" s="25">
        <f t="shared" si="9"/>
        <v>8.1965009314205597E-2</v>
      </c>
      <c r="AG29" s="25">
        <f t="shared" si="10"/>
        <v>8.3836440855504998E-2</v>
      </c>
      <c r="AH29" s="25">
        <f t="shared" si="11"/>
        <v>8.6363981474451443E-2</v>
      </c>
      <c r="AI29" s="25">
        <f t="shared" si="12"/>
        <v>8.8849644905244773E-2</v>
      </c>
      <c r="AJ29" s="25">
        <f t="shared" si="13"/>
        <v>9.058942046340121E-2</v>
      </c>
      <c r="AK29" s="25">
        <f t="shared" si="14"/>
        <v>9.1438765633599664E-2</v>
      </c>
      <c r="AL29" s="25">
        <f t="shared" si="15"/>
        <v>9.1804518385480635E-2</v>
      </c>
      <c r="AM29" s="25">
        <f t="shared" si="16"/>
        <v>9.2016238159675259E-2</v>
      </c>
      <c r="AN29" s="25">
        <f t="shared" si="17"/>
        <v>9.2210094225207567E-2</v>
      </c>
      <c r="AO29" s="25">
        <f t="shared" si="18"/>
        <v>9.243728593909098E-2</v>
      </c>
    </row>
    <row r="30" spans="1:41" x14ac:dyDescent="0.25">
      <c r="A30" s="1">
        <v>29</v>
      </c>
      <c r="B30" s="1" t="s">
        <v>41</v>
      </c>
      <c r="C30" s="1">
        <v>332.7</v>
      </c>
      <c r="D30" s="1">
        <v>337.2</v>
      </c>
      <c r="E30" s="1">
        <v>341.6</v>
      </c>
      <c r="F30" s="1">
        <v>345.9</v>
      </c>
      <c r="G30" s="1">
        <v>350.5</v>
      </c>
      <c r="H30" s="1">
        <v>356.2</v>
      </c>
      <c r="I30" s="1">
        <v>363.6</v>
      </c>
      <c r="J30" s="1">
        <v>372.2</v>
      </c>
      <c r="K30" s="1">
        <v>382</v>
      </c>
      <c r="L30" s="1">
        <v>390.6</v>
      </c>
      <c r="M30" s="1">
        <v>397.6</v>
      </c>
      <c r="N30" s="1">
        <v>403.1</v>
      </c>
      <c r="O30" s="1">
        <v>408</v>
      </c>
      <c r="P30" s="1">
        <v>412.9</v>
      </c>
      <c r="Q30" s="1">
        <v>418.1</v>
      </c>
      <c r="R30" s="1">
        <v>423.5</v>
      </c>
      <c r="S30" s="1"/>
      <c r="T30" s="3">
        <f t="shared" si="1"/>
        <v>6.5140845070422476E-2</v>
      </c>
      <c r="V30" s="23">
        <f t="shared" si="2"/>
        <v>25.899999999999977</v>
      </c>
      <c r="X30" s="1">
        <v>29</v>
      </c>
      <c r="Y30" s="1" t="s">
        <v>41</v>
      </c>
      <c r="Z30" s="25">
        <f t="shared" si="3"/>
        <v>6.8092509209987717E-2</v>
      </c>
      <c r="AA30" s="25">
        <f t="shared" si="4"/>
        <v>6.8603515624999986E-2</v>
      </c>
      <c r="AB30" s="25">
        <f t="shared" si="5"/>
        <v>6.8959948320413439E-2</v>
      </c>
      <c r="AC30" s="25">
        <f t="shared" si="6"/>
        <v>6.907776490793624E-2</v>
      </c>
      <c r="AD30" s="25">
        <f t="shared" si="7"/>
        <v>6.9091267494579139E-2</v>
      </c>
      <c r="AE30" s="25">
        <f t="shared" si="8"/>
        <v>6.9238993099426577E-2</v>
      </c>
      <c r="AF30" s="25">
        <f t="shared" si="9"/>
        <v>6.9827735207697181E-2</v>
      </c>
      <c r="AG30" s="25">
        <f t="shared" si="10"/>
        <v>7.0885786657017169E-2</v>
      </c>
      <c r="AH30" s="25">
        <f t="shared" si="11"/>
        <v>7.2507782248880104E-2</v>
      </c>
      <c r="AI30" s="25">
        <f t="shared" si="12"/>
        <v>7.4171129087387502E-2</v>
      </c>
      <c r="AJ30" s="25">
        <f t="shared" si="13"/>
        <v>7.5573549257759789E-2</v>
      </c>
      <c r="AK30" s="25">
        <f t="shared" si="14"/>
        <v>7.6502628532386929E-2</v>
      </c>
      <c r="AL30" s="25">
        <f t="shared" si="15"/>
        <v>7.713394460724074E-2</v>
      </c>
      <c r="AM30" s="25">
        <f t="shared" si="16"/>
        <v>7.7601112614644419E-2</v>
      </c>
      <c r="AN30" s="25">
        <f t="shared" si="17"/>
        <v>7.8011008489597911E-2</v>
      </c>
      <c r="AO30" s="25">
        <f t="shared" si="18"/>
        <v>7.8404146996204752E-2</v>
      </c>
    </row>
    <row r="31" spans="1:41" x14ac:dyDescent="0.25">
      <c r="A31" s="1">
        <v>30</v>
      </c>
      <c r="B31" s="1" t="s">
        <v>42</v>
      </c>
      <c r="C31" s="1">
        <v>73.599999999999994</v>
      </c>
      <c r="D31" s="1">
        <v>73.5</v>
      </c>
      <c r="E31" s="1">
        <v>73.8</v>
      </c>
      <c r="F31" s="1">
        <v>74.7</v>
      </c>
      <c r="G31" s="1">
        <v>76.599999999999994</v>
      </c>
      <c r="H31" s="1">
        <v>79</v>
      </c>
      <c r="I31" s="1">
        <v>81.7</v>
      </c>
      <c r="J31" s="1">
        <v>83.7</v>
      </c>
      <c r="K31" s="1">
        <v>85</v>
      </c>
      <c r="L31" s="1">
        <v>85.4</v>
      </c>
      <c r="M31" s="1">
        <v>85.4</v>
      </c>
      <c r="N31" s="1">
        <v>85.4</v>
      </c>
      <c r="O31" s="1">
        <v>85.6</v>
      </c>
      <c r="P31" s="1">
        <v>86.2</v>
      </c>
      <c r="Q31" s="1">
        <v>87.2</v>
      </c>
      <c r="R31" s="1">
        <v>88.3</v>
      </c>
      <c r="S31" s="1"/>
      <c r="T31" s="3">
        <f t="shared" si="1"/>
        <v>3.3957845433255168E-2</v>
      </c>
      <c r="V31" s="23">
        <f t="shared" si="2"/>
        <v>2.8999999999999915</v>
      </c>
      <c r="X31" s="1">
        <v>30</v>
      </c>
      <c r="Y31" s="1" t="s">
        <v>42</v>
      </c>
      <c r="Z31" s="25">
        <f t="shared" si="3"/>
        <v>1.5063446582071222E-2</v>
      </c>
      <c r="AA31" s="25">
        <f t="shared" si="4"/>
        <v>1.4953613281249998E-2</v>
      </c>
      <c r="AB31" s="25">
        <f t="shared" si="5"/>
        <v>1.4898255813953487E-2</v>
      </c>
      <c r="AC31" s="25">
        <f t="shared" si="6"/>
        <v>1.49179214762152E-2</v>
      </c>
      <c r="AD31" s="25">
        <f t="shared" si="7"/>
        <v>1.5099546619357382E-2</v>
      </c>
      <c r="AE31" s="25">
        <f t="shared" si="8"/>
        <v>1.535620565652639E-2</v>
      </c>
      <c r="AF31" s="25">
        <f t="shared" si="9"/>
        <v>1.5690115419331296E-2</v>
      </c>
      <c r="AG31" s="25">
        <f t="shared" si="10"/>
        <v>1.5940731711962218E-2</v>
      </c>
      <c r="AH31" s="25">
        <f t="shared" si="11"/>
        <v>1.6133930605117301E-2</v>
      </c>
      <c r="AI31" s="25">
        <f t="shared" si="12"/>
        <v>1.6216626789715548E-2</v>
      </c>
      <c r="AJ31" s="25">
        <f t="shared" si="13"/>
        <v>1.6232346847617422E-2</v>
      </c>
      <c r="AK31" s="25">
        <f t="shared" si="14"/>
        <v>1.6207701505000855E-2</v>
      </c>
      <c r="AL31" s="25">
        <f t="shared" si="15"/>
        <v>1.6183004064656389E-2</v>
      </c>
      <c r="AM31" s="25">
        <f t="shared" si="16"/>
        <v>1.6200571342655241E-2</v>
      </c>
      <c r="AN31" s="25">
        <f t="shared" si="17"/>
        <v>1.6270174456572441E-2</v>
      </c>
      <c r="AO31" s="25">
        <f t="shared" si="18"/>
        <v>1.6347310932148473E-2</v>
      </c>
    </row>
    <row r="32" spans="1:41" x14ac:dyDescent="0.25">
      <c r="A32" s="1">
        <v>31</v>
      </c>
      <c r="B32" s="1" t="s">
        <v>43</v>
      </c>
      <c r="C32" s="1">
        <v>98.4</v>
      </c>
      <c r="D32" s="1">
        <v>103.8</v>
      </c>
      <c r="E32" s="1">
        <v>109.1</v>
      </c>
      <c r="F32" s="1">
        <v>115.1</v>
      </c>
      <c r="G32" s="1">
        <v>121.5</v>
      </c>
      <c r="H32" s="1">
        <v>127.5</v>
      </c>
      <c r="I32" s="1">
        <v>132.19999999999999</v>
      </c>
      <c r="J32" s="1">
        <v>135.19999999999999</v>
      </c>
      <c r="K32" s="1">
        <v>137.5</v>
      </c>
      <c r="L32" s="1">
        <v>139.9</v>
      </c>
      <c r="M32" s="1">
        <v>142.19999999999999</v>
      </c>
      <c r="N32" s="1">
        <v>144.6</v>
      </c>
      <c r="O32" s="1">
        <v>147.1</v>
      </c>
      <c r="P32" s="1">
        <v>149.69999999999999</v>
      </c>
      <c r="Q32" s="1">
        <v>152.30000000000001</v>
      </c>
      <c r="R32" s="1">
        <v>155.1</v>
      </c>
      <c r="S32" s="1"/>
      <c r="T32" s="3">
        <f t="shared" si="1"/>
        <v>9.0717299578059116E-2</v>
      </c>
      <c r="V32" s="23">
        <f t="shared" si="2"/>
        <v>12.900000000000006</v>
      </c>
      <c r="X32" s="1">
        <v>31</v>
      </c>
      <c r="Y32" s="1" t="s">
        <v>43</v>
      </c>
      <c r="Z32" s="25">
        <f t="shared" si="3"/>
        <v>2.0139173147769137E-2</v>
      </c>
      <c r="AA32" s="25">
        <f t="shared" si="4"/>
        <v>2.1118164062499997E-2</v>
      </c>
      <c r="AB32" s="25">
        <f t="shared" si="5"/>
        <v>2.2024386304909559E-2</v>
      </c>
      <c r="AC32" s="25">
        <f t="shared" si="6"/>
        <v>2.2985980748492226E-2</v>
      </c>
      <c r="AD32" s="25">
        <f t="shared" si="7"/>
        <v>2.3950325251330572E-2</v>
      </c>
      <c r="AE32" s="25">
        <f t="shared" si="8"/>
        <v>2.4783749635533099E-2</v>
      </c>
      <c r="AF32" s="25">
        <f t="shared" si="9"/>
        <v>2.5388411975955903E-2</v>
      </c>
      <c r="AG32" s="25">
        <f t="shared" si="10"/>
        <v>2.5748947759346375E-2</v>
      </c>
      <c r="AH32" s="25">
        <f t="shared" si="11"/>
        <v>2.6099005390630928E-2</v>
      </c>
      <c r="AI32" s="25">
        <f t="shared" si="12"/>
        <v>2.6565645057156966E-2</v>
      </c>
      <c r="AJ32" s="25">
        <f t="shared" si="13"/>
        <v>2.7028568170154532E-2</v>
      </c>
      <c r="AK32" s="25">
        <f t="shared" si="14"/>
        <v>2.7443016833994416E-2</v>
      </c>
      <c r="AL32" s="25">
        <f t="shared" si="15"/>
        <v>2.7809811891483117E-2</v>
      </c>
      <c r="AM32" s="25">
        <f t="shared" si="16"/>
        <v>2.8134866937302664E-2</v>
      </c>
      <c r="AN32" s="25">
        <f t="shared" si="17"/>
        <v>2.8416829928164942E-2</v>
      </c>
      <c r="AO32" s="25">
        <f t="shared" si="18"/>
        <v>2.8714246042765894E-2</v>
      </c>
    </row>
    <row r="33" spans="2:41" s="1" customFormat="1" x14ac:dyDescent="0.25">
      <c r="Z33" s="28">
        <f>SUM(Z2:Z32)</f>
        <v>0.99999999999999989</v>
      </c>
      <c r="AA33" s="28">
        <f t="shared" ref="AA33:AO33" si="19">SUM(AA2:AA32)</f>
        <v>1</v>
      </c>
      <c r="AB33" s="28">
        <f t="shared" si="19"/>
        <v>0.99999999999999989</v>
      </c>
      <c r="AC33" s="28">
        <f t="shared" si="19"/>
        <v>0.99999999999999967</v>
      </c>
      <c r="AD33" s="28">
        <f t="shared" si="19"/>
        <v>1</v>
      </c>
      <c r="AE33" s="28">
        <f t="shared" si="19"/>
        <v>1.0000000000000002</v>
      </c>
      <c r="AF33" s="28">
        <f t="shared" si="19"/>
        <v>1</v>
      </c>
      <c r="AG33" s="28">
        <f t="shared" si="19"/>
        <v>1.0000000000000002</v>
      </c>
      <c r="AH33" s="28">
        <f t="shared" si="19"/>
        <v>0.99999999999999978</v>
      </c>
      <c r="AI33" s="28">
        <f t="shared" si="19"/>
        <v>1</v>
      </c>
      <c r="AJ33" s="28">
        <f t="shared" si="19"/>
        <v>1.0000000000000002</v>
      </c>
      <c r="AK33" s="28">
        <f t="shared" si="19"/>
        <v>0.99999999999999989</v>
      </c>
      <c r="AL33" s="28">
        <f t="shared" si="19"/>
        <v>0.99999999999999944</v>
      </c>
      <c r="AM33" s="28">
        <f t="shared" si="19"/>
        <v>1.0000000000000002</v>
      </c>
      <c r="AN33" s="28">
        <f t="shared" si="19"/>
        <v>1</v>
      </c>
      <c r="AO33" s="28">
        <f t="shared" si="19"/>
        <v>0.99999999999999978</v>
      </c>
    </row>
    <row r="34" spans="2:41" ht="23.25" customHeight="1" x14ac:dyDescent="0.25">
      <c r="C34" s="4" t="s">
        <v>0</v>
      </c>
      <c r="D34" s="4" t="s">
        <v>1</v>
      </c>
      <c r="E34" s="4" t="s">
        <v>2</v>
      </c>
      <c r="F34" s="4" t="s">
        <v>3</v>
      </c>
      <c r="G34" s="4" t="s">
        <v>4</v>
      </c>
      <c r="H34" s="4" t="s">
        <v>5</v>
      </c>
      <c r="I34" s="4" t="s">
        <v>6</v>
      </c>
      <c r="J34" s="4" t="s">
        <v>7</v>
      </c>
      <c r="K34" s="4" t="s">
        <v>8</v>
      </c>
      <c r="L34" s="4" t="s">
        <v>9</v>
      </c>
      <c r="M34" s="4" t="s">
        <v>10</v>
      </c>
      <c r="N34" s="4" t="s">
        <v>11</v>
      </c>
      <c r="O34" s="4" t="s">
        <v>12</v>
      </c>
      <c r="P34" s="4" t="s">
        <v>13</v>
      </c>
      <c r="Q34" s="4" t="s">
        <v>14</v>
      </c>
      <c r="R34" s="4" t="s">
        <v>15</v>
      </c>
    </row>
    <row r="35" spans="2:41" x14ac:dyDescent="0.25">
      <c r="B35" s="24" t="s">
        <v>173</v>
      </c>
      <c r="C35" s="24">
        <f t="shared" ref="C35:R35" si="20">SUM(C2:C32)</f>
        <v>4886</v>
      </c>
      <c r="D35" s="24">
        <f t="shared" si="20"/>
        <v>4915.2000000000007</v>
      </c>
      <c r="E35" s="24">
        <f t="shared" si="20"/>
        <v>4953.6000000000004</v>
      </c>
      <c r="F35" s="24">
        <f t="shared" si="20"/>
        <v>5007.4000000000005</v>
      </c>
      <c r="G35" s="24">
        <f t="shared" si="20"/>
        <v>5073</v>
      </c>
      <c r="H35" s="24">
        <f t="shared" si="20"/>
        <v>5144.4999999999991</v>
      </c>
      <c r="I35" s="24">
        <f t="shared" si="20"/>
        <v>5207.1000000000004</v>
      </c>
      <c r="J35" s="24">
        <f t="shared" si="20"/>
        <v>5250.6999999999989</v>
      </c>
      <c r="K35" s="24">
        <f t="shared" si="20"/>
        <v>5268.4000000000005</v>
      </c>
      <c r="L35" s="24">
        <f t="shared" si="20"/>
        <v>5266.2</v>
      </c>
      <c r="M35" s="24">
        <f t="shared" si="20"/>
        <v>5261.0999999999995</v>
      </c>
      <c r="N35" s="24">
        <f t="shared" si="20"/>
        <v>5269.1</v>
      </c>
      <c r="O35" s="24">
        <f t="shared" si="20"/>
        <v>5289.5000000000018</v>
      </c>
      <c r="P35" s="24">
        <f t="shared" si="20"/>
        <v>5320.7999999999993</v>
      </c>
      <c r="Q35" s="24">
        <f t="shared" si="20"/>
        <v>5359.5</v>
      </c>
      <c r="R35" s="24">
        <f t="shared" si="20"/>
        <v>5401.5000000000009</v>
      </c>
    </row>
    <row r="36" spans="2:41" x14ac:dyDescent="0.25">
      <c r="B36" s="24" t="s">
        <v>174</v>
      </c>
      <c r="D36" s="25">
        <f>(D35-C35)/C35</f>
        <v>5.9762586983218846E-3</v>
      </c>
      <c r="E36" s="25">
        <f t="shared" ref="E36:R36" si="21">(E35-D35)/D35</f>
        <v>7.8124999999999245E-3</v>
      </c>
      <c r="F36" s="25">
        <f t="shared" si="21"/>
        <v>1.0860788113695126E-2</v>
      </c>
      <c r="G36" s="25">
        <f t="shared" si="21"/>
        <v>1.3100611095578434E-2</v>
      </c>
      <c r="H36" s="25">
        <f t="shared" si="21"/>
        <v>1.4094224324856908E-2</v>
      </c>
      <c r="I36" s="25">
        <f t="shared" si="21"/>
        <v>1.2168335115171793E-2</v>
      </c>
      <c r="J36" s="25">
        <f t="shared" si="21"/>
        <v>8.3731827696795803E-3</v>
      </c>
      <c r="K36" s="25">
        <f t="shared" si="21"/>
        <v>3.3709791075478774E-3</v>
      </c>
      <c r="L36" s="25">
        <f t="shared" si="21"/>
        <v>-4.1758408625023295E-4</v>
      </c>
      <c r="M36" s="25">
        <f t="shared" si="21"/>
        <v>-9.6844024154045874E-4</v>
      </c>
      <c r="N36" s="25">
        <f t="shared" si="21"/>
        <v>1.5205945524701889E-3</v>
      </c>
      <c r="O36" s="25">
        <f t="shared" si="21"/>
        <v>3.8716289309372481E-3</v>
      </c>
      <c r="P36" s="25">
        <f t="shared" si="21"/>
        <v>5.9173834956040162E-3</v>
      </c>
      <c r="Q36" s="25">
        <f t="shared" si="21"/>
        <v>7.2733423545332902E-3</v>
      </c>
      <c r="R36" s="25">
        <f t="shared" si="21"/>
        <v>7.8365519171566204E-3</v>
      </c>
    </row>
    <row r="37" spans="2:41" x14ac:dyDescent="0.25">
      <c r="B37" s="24" t="s">
        <v>175</v>
      </c>
      <c r="R37" s="26">
        <f>(R35-M35)/M35</f>
        <v>2.6686434395849057E-2</v>
      </c>
    </row>
    <row r="38" spans="2:41" s="1" customFormat="1" x14ac:dyDescent="0.25">
      <c r="B38" s="24" t="s">
        <v>177</v>
      </c>
      <c r="R38" s="26">
        <f>(M35-C35)/C35</f>
        <v>7.6770364306180811E-2</v>
      </c>
    </row>
    <row r="39" spans="2:41" x14ac:dyDescent="0.25">
      <c r="B39" s="24" t="s">
        <v>176</v>
      </c>
      <c r="R39" s="27">
        <f>R35-M35</f>
        <v>140.40000000000146</v>
      </c>
    </row>
    <row r="40" spans="2:41" s="1" customFormat="1" x14ac:dyDescent="0.25">
      <c r="B40" s="24"/>
      <c r="R40" s="27"/>
    </row>
  </sheetData>
  <phoneticPr fontId="10" type="noConversion"/>
  <conditionalFormatting sqref="T2:T32"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{BF5B1BA7-0FCC-4DED-82C2-D1C12B3BE07E}</x14:id>
        </ext>
      </extLst>
    </cfRule>
  </conditionalFormatting>
  <conditionalFormatting sqref="V2:V32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{3A5509AC-0300-4E21-AEE3-07605CA7A256}</x14:id>
        </ext>
      </extLst>
    </cfRule>
  </conditionalFormatting>
  <conditionalFormatting sqref="AJ2:AJ32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{E9EB8304-7747-4F4A-ADA0-4E3F8754F55B}</x14:id>
        </ext>
      </extLst>
    </cfRule>
  </conditionalFormatting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F5B1BA7-0FCC-4DED-82C2-D1C12B3BE07E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T2:T32</xm:sqref>
        </x14:conditionalFormatting>
        <x14:conditionalFormatting xmlns:xm="http://schemas.microsoft.com/office/excel/2006/main">
          <x14:cfRule type="dataBar" id="{3A5509AC-0300-4E21-AEE3-07605CA7A256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V2:V32</xm:sqref>
        </x14:conditionalFormatting>
        <x14:conditionalFormatting xmlns:xm="http://schemas.microsoft.com/office/excel/2006/main">
          <x14:cfRule type="dataBar" id="{E9EB8304-7747-4F4A-ADA0-4E3F8754F55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AJ2:AJ32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BCD56-3A93-488F-B0DE-C11919CE876A}">
  <sheetPr>
    <tabColor theme="0" tint="-0.14999847407452621"/>
  </sheetPr>
  <dimension ref="B2:F91"/>
  <sheetViews>
    <sheetView workbookViewId="0">
      <selection activeCell="H5" sqref="H5"/>
    </sheetView>
  </sheetViews>
  <sheetFormatPr defaultColWidth="8.85546875" defaultRowHeight="15" x14ac:dyDescent="0.25"/>
  <cols>
    <col min="1" max="1" width="5.5703125" style="7" customWidth="1"/>
    <col min="2" max="2" width="9.140625" style="6" customWidth="1"/>
    <col min="3" max="3" width="39.5703125" style="21" customWidth="1"/>
    <col min="4" max="4" width="10.5703125" style="6" customWidth="1"/>
    <col min="5" max="5" width="56" style="7" customWidth="1"/>
    <col min="6" max="6" width="5.5703125" style="7" customWidth="1"/>
    <col min="7" max="16384" width="8.85546875" style="7"/>
  </cols>
  <sheetData>
    <row r="2" spans="2:6" ht="16.5" customHeight="1" x14ac:dyDescent="0.25">
      <c r="B2" s="32" t="s">
        <v>50</v>
      </c>
      <c r="C2" s="33"/>
      <c r="D2" s="33"/>
      <c r="E2" s="33"/>
      <c r="F2" s="33"/>
    </row>
    <row r="3" spans="2:6" ht="27" customHeight="1" x14ac:dyDescent="0.25">
      <c r="B3" s="22" t="s">
        <v>51</v>
      </c>
      <c r="C3" s="22" t="s">
        <v>52</v>
      </c>
      <c r="D3" s="8" t="s">
        <v>53</v>
      </c>
      <c r="E3" s="8" t="s">
        <v>54</v>
      </c>
    </row>
    <row r="4" spans="2:6" ht="15.4" customHeight="1" x14ac:dyDescent="0.25">
      <c r="B4" s="29">
        <v>1</v>
      </c>
      <c r="C4" s="34" t="s">
        <v>55</v>
      </c>
      <c r="D4" s="9">
        <v>1</v>
      </c>
      <c r="E4" s="10" t="s">
        <v>56</v>
      </c>
    </row>
    <row r="5" spans="2:6" ht="15.4" customHeight="1" x14ac:dyDescent="0.25">
      <c r="B5" s="30"/>
      <c r="C5" s="36"/>
      <c r="D5" s="9">
        <v>2</v>
      </c>
      <c r="E5" s="10" t="s">
        <v>57</v>
      </c>
    </row>
    <row r="6" spans="2:6" ht="15.4" customHeight="1" x14ac:dyDescent="0.25">
      <c r="B6" s="31"/>
      <c r="C6" s="35"/>
      <c r="D6" s="9">
        <v>3</v>
      </c>
      <c r="E6" s="10" t="s">
        <v>58</v>
      </c>
    </row>
    <row r="7" spans="2:6" ht="15.4" customHeight="1" x14ac:dyDescent="0.25">
      <c r="B7" s="29">
        <v>2</v>
      </c>
      <c r="C7" s="34" t="s">
        <v>59</v>
      </c>
      <c r="D7" s="9">
        <v>5</v>
      </c>
      <c r="E7" s="10" t="s">
        <v>60</v>
      </c>
    </row>
    <row r="8" spans="2:6" ht="15.4" customHeight="1" x14ac:dyDescent="0.25">
      <c r="B8" s="30"/>
      <c r="C8" s="36"/>
      <c r="D8" s="9">
        <v>6</v>
      </c>
      <c r="E8" s="10" t="s">
        <v>61</v>
      </c>
    </row>
    <row r="9" spans="2:6" ht="15.4" customHeight="1" x14ac:dyDescent="0.25">
      <c r="B9" s="30"/>
      <c r="C9" s="36"/>
      <c r="D9" s="9">
        <v>7</v>
      </c>
      <c r="E9" s="10" t="s">
        <v>62</v>
      </c>
    </row>
    <row r="10" spans="2:6" ht="15.4" customHeight="1" x14ac:dyDescent="0.25">
      <c r="B10" s="30"/>
      <c r="C10" s="36"/>
      <c r="D10" s="9">
        <v>8</v>
      </c>
      <c r="E10" s="10" t="s">
        <v>63</v>
      </c>
    </row>
    <row r="11" spans="2:6" ht="15.4" customHeight="1" x14ac:dyDescent="0.25">
      <c r="B11" s="31"/>
      <c r="C11" s="35"/>
      <c r="D11" s="9">
        <v>9</v>
      </c>
      <c r="E11" s="10" t="s">
        <v>64</v>
      </c>
    </row>
    <row r="12" spans="2:6" ht="15.4" customHeight="1" x14ac:dyDescent="0.25">
      <c r="B12" s="29">
        <v>3</v>
      </c>
      <c r="C12" s="34" t="s">
        <v>65</v>
      </c>
      <c r="D12" s="11">
        <v>10</v>
      </c>
      <c r="E12" s="10" t="s">
        <v>66</v>
      </c>
    </row>
    <row r="13" spans="2:6" ht="15.4" customHeight="1" x14ac:dyDescent="0.25">
      <c r="B13" s="30"/>
      <c r="C13" s="36"/>
      <c r="D13" s="11">
        <v>11</v>
      </c>
      <c r="E13" s="10" t="s">
        <v>67</v>
      </c>
    </row>
    <row r="14" spans="2:6" ht="15.4" customHeight="1" x14ac:dyDescent="0.25">
      <c r="B14" s="31"/>
      <c r="C14" s="35"/>
      <c r="D14" s="11">
        <v>12</v>
      </c>
      <c r="E14" s="10" t="s">
        <v>68</v>
      </c>
    </row>
    <row r="15" spans="2:6" ht="15.4" customHeight="1" x14ac:dyDescent="0.25">
      <c r="B15" s="29">
        <v>4</v>
      </c>
      <c r="C15" s="34" t="s">
        <v>69</v>
      </c>
      <c r="D15" s="11">
        <v>13</v>
      </c>
      <c r="E15" s="10" t="s">
        <v>70</v>
      </c>
    </row>
    <row r="16" spans="2:6" ht="15.4" customHeight="1" x14ac:dyDescent="0.25">
      <c r="B16" s="30"/>
      <c r="C16" s="36"/>
      <c r="D16" s="11">
        <v>14</v>
      </c>
      <c r="E16" s="10" t="s">
        <v>71</v>
      </c>
    </row>
    <row r="17" spans="2:5" ht="15.4" customHeight="1" x14ac:dyDescent="0.25">
      <c r="B17" s="31"/>
      <c r="C17" s="35"/>
      <c r="D17" s="11">
        <v>15</v>
      </c>
      <c r="E17" s="10" t="s">
        <v>72</v>
      </c>
    </row>
    <row r="18" spans="2:5" ht="15" customHeight="1" x14ac:dyDescent="0.25">
      <c r="B18" s="29">
        <v>5</v>
      </c>
      <c r="C18" s="34" t="s">
        <v>73</v>
      </c>
      <c r="D18" s="11">
        <v>16</v>
      </c>
      <c r="E18" s="10" t="s">
        <v>74</v>
      </c>
    </row>
    <row r="19" spans="2:5" ht="15.4" customHeight="1" x14ac:dyDescent="0.25">
      <c r="B19" s="30"/>
      <c r="C19" s="36"/>
      <c r="D19" s="11">
        <v>17</v>
      </c>
      <c r="E19" s="10" t="s">
        <v>75</v>
      </c>
    </row>
    <row r="20" spans="2:5" ht="15.4" customHeight="1" x14ac:dyDescent="0.25">
      <c r="B20" s="31"/>
      <c r="C20" s="35"/>
      <c r="D20" s="11">
        <v>18</v>
      </c>
      <c r="E20" s="10" t="s">
        <v>76</v>
      </c>
    </row>
    <row r="21" spans="2:5" ht="15.4" customHeight="1" x14ac:dyDescent="0.25">
      <c r="B21" s="29">
        <v>6</v>
      </c>
      <c r="C21" s="37" t="s">
        <v>77</v>
      </c>
      <c r="D21" s="11">
        <v>19</v>
      </c>
      <c r="E21" s="10" t="s">
        <v>78</v>
      </c>
    </row>
    <row r="22" spans="2:5" ht="15.4" customHeight="1" x14ac:dyDescent="0.25">
      <c r="B22" s="30"/>
      <c r="C22" s="38"/>
      <c r="D22" s="11">
        <v>20</v>
      </c>
      <c r="E22" s="10" t="s">
        <v>79</v>
      </c>
    </row>
    <row r="23" spans="2:5" ht="15.4" customHeight="1" x14ac:dyDescent="0.25">
      <c r="B23" s="31"/>
      <c r="C23" s="39"/>
      <c r="D23" s="11">
        <v>21</v>
      </c>
      <c r="E23" s="10" t="s">
        <v>80</v>
      </c>
    </row>
    <row r="24" spans="2:5" ht="15.4" customHeight="1" x14ac:dyDescent="0.25">
      <c r="B24" s="29">
        <v>7</v>
      </c>
      <c r="C24" s="34" t="s">
        <v>81</v>
      </c>
      <c r="D24" s="11">
        <v>22</v>
      </c>
      <c r="E24" s="10" t="s">
        <v>82</v>
      </c>
    </row>
    <row r="25" spans="2:5" ht="15.4" customHeight="1" x14ac:dyDescent="0.25">
      <c r="B25" s="31"/>
      <c r="C25" s="35"/>
      <c r="D25" s="11">
        <v>23</v>
      </c>
      <c r="E25" s="10" t="s">
        <v>83</v>
      </c>
    </row>
    <row r="26" spans="2:5" ht="15.4" customHeight="1" x14ac:dyDescent="0.25">
      <c r="B26" s="29">
        <v>8</v>
      </c>
      <c r="C26" s="34" t="s">
        <v>84</v>
      </c>
      <c r="D26" s="11">
        <v>24</v>
      </c>
      <c r="E26" s="10" t="s">
        <v>85</v>
      </c>
    </row>
    <row r="27" spans="2:5" ht="15" customHeight="1" x14ac:dyDescent="0.25">
      <c r="B27" s="31"/>
      <c r="C27" s="35"/>
      <c r="D27" s="11">
        <v>25</v>
      </c>
      <c r="E27" s="12" t="s">
        <v>86</v>
      </c>
    </row>
    <row r="28" spans="2:5" ht="15.4" customHeight="1" x14ac:dyDescent="0.25">
      <c r="B28" s="29">
        <v>9</v>
      </c>
      <c r="C28" s="34" t="s">
        <v>87</v>
      </c>
      <c r="D28" s="11">
        <v>26</v>
      </c>
      <c r="E28" s="10" t="s">
        <v>88</v>
      </c>
    </row>
    <row r="29" spans="2:5" ht="15.4" customHeight="1" x14ac:dyDescent="0.25">
      <c r="B29" s="31"/>
      <c r="C29" s="35"/>
      <c r="D29" s="11">
        <v>27</v>
      </c>
      <c r="E29" s="10" t="s">
        <v>89</v>
      </c>
    </row>
    <row r="30" spans="2:5" ht="15.4" customHeight="1" x14ac:dyDescent="0.25">
      <c r="B30" s="11">
        <v>10</v>
      </c>
      <c r="C30" s="13" t="s">
        <v>90</v>
      </c>
      <c r="D30" s="11">
        <v>28</v>
      </c>
      <c r="E30" s="10" t="s">
        <v>91</v>
      </c>
    </row>
    <row r="31" spans="2:5" ht="15.4" customHeight="1" x14ac:dyDescent="0.25">
      <c r="B31" s="29">
        <v>11</v>
      </c>
      <c r="C31" s="34" t="s">
        <v>92</v>
      </c>
      <c r="D31" s="11">
        <v>29</v>
      </c>
      <c r="E31" s="10" t="s">
        <v>93</v>
      </c>
    </row>
    <row r="32" spans="2:5" ht="15.4" customHeight="1" x14ac:dyDescent="0.25">
      <c r="B32" s="31"/>
      <c r="C32" s="35"/>
      <c r="D32" s="11">
        <v>30</v>
      </c>
      <c r="E32" s="10" t="s">
        <v>94</v>
      </c>
    </row>
    <row r="33" spans="2:5" ht="15.4" customHeight="1" x14ac:dyDescent="0.25">
      <c r="B33" s="29">
        <v>12</v>
      </c>
      <c r="C33" s="34" t="s">
        <v>95</v>
      </c>
      <c r="D33" s="11">
        <v>31</v>
      </c>
      <c r="E33" s="10" t="s">
        <v>96</v>
      </c>
    </row>
    <row r="34" spans="2:5" ht="15.4" customHeight="1" x14ac:dyDescent="0.25">
      <c r="B34" s="30"/>
      <c r="C34" s="36"/>
      <c r="D34" s="11">
        <v>32</v>
      </c>
      <c r="E34" s="10" t="s">
        <v>97</v>
      </c>
    </row>
    <row r="35" spans="2:5" ht="15.4" customHeight="1" x14ac:dyDescent="0.25">
      <c r="B35" s="31"/>
      <c r="C35" s="35"/>
      <c r="D35" s="11">
        <v>33</v>
      </c>
      <c r="E35" s="10" t="s">
        <v>98</v>
      </c>
    </row>
    <row r="36" spans="2:5" ht="15.4" customHeight="1" x14ac:dyDescent="0.25">
      <c r="B36" s="11">
        <v>13</v>
      </c>
      <c r="C36" s="13" t="s">
        <v>99</v>
      </c>
      <c r="D36" s="11">
        <v>35</v>
      </c>
      <c r="E36" s="10" t="s">
        <v>100</v>
      </c>
    </row>
    <row r="37" spans="2:5" ht="15.4" customHeight="1" x14ac:dyDescent="0.25">
      <c r="B37" s="29">
        <v>14</v>
      </c>
      <c r="C37" s="34" t="s">
        <v>101</v>
      </c>
      <c r="D37" s="11">
        <v>36</v>
      </c>
      <c r="E37" s="10" t="s">
        <v>102</v>
      </c>
    </row>
    <row r="38" spans="2:5" ht="15.4" customHeight="1" x14ac:dyDescent="0.25">
      <c r="B38" s="30"/>
      <c r="C38" s="36"/>
      <c r="D38" s="11">
        <v>37</v>
      </c>
      <c r="E38" s="10" t="s">
        <v>103</v>
      </c>
    </row>
    <row r="39" spans="2:5" ht="14.45" customHeight="1" x14ac:dyDescent="0.25">
      <c r="B39" s="30"/>
      <c r="C39" s="36"/>
      <c r="D39" s="11">
        <v>38</v>
      </c>
      <c r="E39" s="10" t="s">
        <v>104</v>
      </c>
    </row>
    <row r="40" spans="2:5" ht="15.4" customHeight="1" x14ac:dyDescent="0.25">
      <c r="B40" s="30"/>
      <c r="C40" s="36"/>
      <c r="D40" s="14">
        <v>39</v>
      </c>
      <c r="E40" s="15" t="s">
        <v>105</v>
      </c>
    </row>
    <row r="41" spans="2:5" ht="15.4" customHeight="1" x14ac:dyDescent="0.25">
      <c r="B41" s="40">
        <v>15</v>
      </c>
      <c r="C41" s="41" t="s">
        <v>106</v>
      </c>
      <c r="D41" s="16">
        <v>41</v>
      </c>
      <c r="E41" s="17" t="s">
        <v>107</v>
      </c>
    </row>
    <row r="42" spans="2:5" ht="15.4" customHeight="1" x14ac:dyDescent="0.25">
      <c r="B42" s="40"/>
      <c r="C42" s="41"/>
      <c r="D42" s="18">
        <v>42</v>
      </c>
      <c r="E42" s="19" t="s">
        <v>108</v>
      </c>
    </row>
    <row r="43" spans="2:5" ht="15.4" customHeight="1" x14ac:dyDescent="0.25">
      <c r="B43" s="40"/>
      <c r="C43" s="41"/>
      <c r="D43" s="20">
        <v>43</v>
      </c>
      <c r="E43" s="10" t="s">
        <v>109</v>
      </c>
    </row>
    <row r="44" spans="2:5" ht="15.4" customHeight="1" x14ac:dyDescent="0.25">
      <c r="B44" s="30">
        <v>16</v>
      </c>
      <c r="C44" s="36" t="s">
        <v>110</v>
      </c>
      <c r="D44" s="11">
        <v>45</v>
      </c>
      <c r="E44" s="10" t="s">
        <v>111</v>
      </c>
    </row>
    <row r="45" spans="2:5" ht="15.4" customHeight="1" x14ac:dyDescent="0.25">
      <c r="B45" s="30"/>
      <c r="C45" s="36"/>
      <c r="D45" s="11">
        <v>46</v>
      </c>
      <c r="E45" s="10" t="s">
        <v>112</v>
      </c>
    </row>
    <row r="46" spans="2:5" ht="15.4" customHeight="1" x14ac:dyDescent="0.25">
      <c r="B46" s="31"/>
      <c r="C46" s="35"/>
      <c r="D46" s="11">
        <v>47</v>
      </c>
      <c r="E46" s="10" t="s">
        <v>113</v>
      </c>
    </row>
    <row r="47" spans="2:5" ht="15.4" customHeight="1" x14ac:dyDescent="0.25">
      <c r="B47" s="29">
        <v>17</v>
      </c>
      <c r="C47" s="34" t="s">
        <v>114</v>
      </c>
      <c r="D47" s="11">
        <v>49</v>
      </c>
      <c r="E47" s="10" t="s">
        <v>115</v>
      </c>
    </row>
    <row r="48" spans="2:5" ht="15.4" customHeight="1" x14ac:dyDescent="0.25">
      <c r="B48" s="30"/>
      <c r="C48" s="36"/>
      <c r="D48" s="11">
        <v>50</v>
      </c>
      <c r="E48" s="10" t="s">
        <v>116</v>
      </c>
    </row>
    <row r="49" spans="2:5" ht="15.4" customHeight="1" x14ac:dyDescent="0.25">
      <c r="B49" s="31"/>
      <c r="C49" s="35"/>
      <c r="D49" s="11">
        <v>51</v>
      </c>
      <c r="E49" s="10" t="s">
        <v>117</v>
      </c>
    </row>
    <row r="50" spans="2:5" ht="15.75" customHeight="1" x14ac:dyDescent="0.25">
      <c r="B50" s="29">
        <v>18</v>
      </c>
      <c r="C50" s="34" t="s">
        <v>118</v>
      </c>
      <c r="D50" s="11">
        <v>52</v>
      </c>
      <c r="E50" s="10" t="s">
        <v>119</v>
      </c>
    </row>
    <row r="51" spans="2:5" ht="15.4" customHeight="1" x14ac:dyDescent="0.25">
      <c r="B51" s="31"/>
      <c r="C51" s="35"/>
      <c r="D51" s="11">
        <v>53</v>
      </c>
      <c r="E51" s="10" t="s">
        <v>120</v>
      </c>
    </row>
    <row r="52" spans="2:5" ht="15.4" customHeight="1" x14ac:dyDescent="0.25">
      <c r="B52" s="29">
        <v>19</v>
      </c>
      <c r="C52" s="34" t="s">
        <v>121</v>
      </c>
      <c r="D52" s="11">
        <v>55</v>
      </c>
      <c r="E52" s="10" t="s">
        <v>122</v>
      </c>
    </row>
    <row r="53" spans="2:5" ht="15.4" customHeight="1" x14ac:dyDescent="0.25">
      <c r="B53" s="31"/>
      <c r="C53" s="35"/>
      <c r="D53" s="11">
        <v>56</v>
      </c>
      <c r="E53" s="10" t="s">
        <v>123</v>
      </c>
    </row>
    <row r="54" spans="2:5" ht="15.4" customHeight="1" x14ac:dyDescent="0.25">
      <c r="B54" s="29">
        <v>20</v>
      </c>
      <c r="C54" s="34" t="s">
        <v>124</v>
      </c>
      <c r="D54" s="11">
        <v>58</v>
      </c>
      <c r="E54" s="10" t="s">
        <v>125</v>
      </c>
    </row>
    <row r="55" spans="2:5" ht="26.65" customHeight="1" x14ac:dyDescent="0.25">
      <c r="B55" s="30"/>
      <c r="C55" s="36"/>
      <c r="D55" s="11">
        <v>59</v>
      </c>
      <c r="E55" s="10" t="s">
        <v>126</v>
      </c>
    </row>
    <row r="56" spans="2:5" ht="15.4" customHeight="1" x14ac:dyDescent="0.25">
      <c r="B56" s="31"/>
      <c r="C56" s="35"/>
      <c r="D56" s="11">
        <v>60</v>
      </c>
      <c r="E56" s="10" t="s">
        <v>127</v>
      </c>
    </row>
    <row r="57" spans="2:5" ht="15.4" customHeight="1" x14ac:dyDescent="0.25">
      <c r="B57" s="29">
        <v>21</v>
      </c>
      <c r="C57" s="34" t="s">
        <v>128</v>
      </c>
      <c r="D57" s="11">
        <v>61</v>
      </c>
      <c r="E57" s="10" t="s">
        <v>129</v>
      </c>
    </row>
    <row r="58" spans="2:5" ht="15.4" customHeight="1" x14ac:dyDescent="0.25">
      <c r="B58" s="30"/>
      <c r="C58" s="36"/>
      <c r="D58" s="11">
        <v>62</v>
      </c>
      <c r="E58" s="10" t="s">
        <v>130</v>
      </c>
    </row>
    <row r="59" spans="2:5" ht="15.4" customHeight="1" x14ac:dyDescent="0.25">
      <c r="B59" s="31"/>
      <c r="C59" s="35"/>
      <c r="D59" s="11">
        <v>63</v>
      </c>
      <c r="E59" s="10" t="s">
        <v>131</v>
      </c>
    </row>
    <row r="60" spans="2:5" ht="15.4" customHeight="1" x14ac:dyDescent="0.25">
      <c r="B60" s="29">
        <v>22</v>
      </c>
      <c r="C60" s="34" t="s">
        <v>132</v>
      </c>
      <c r="D60" s="11">
        <v>64</v>
      </c>
      <c r="E60" s="10" t="s">
        <v>133</v>
      </c>
    </row>
    <row r="61" spans="2:5" ht="15.4" customHeight="1" x14ac:dyDescent="0.25">
      <c r="B61" s="30"/>
      <c r="C61" s="36"/>
      <c r="D61" s="11">
        <v>65</v>
      </c>
      <c r="E61" s="10" t="s">
        <v>134</v>
      </c>
    </row>
    <row r="62" spans="2:5" ht="15.4" customHeight="1" x14ac:dyDescent="0.25">
      <c r="B62" s="31"/>
      <c r="C62" s="35"/>
      <c r="D62" s="11">
        <v>66</v>
      </c>
      <c r="E62" s="10" t="s">
        <v>135</v>
      </c>
    </row>
    <row r="63" spans="2:5" ht="16.149999999999999" customHeight="1" x14ac:dyDescent="0.25">
      <c r="B63" s="11">
        <v>23</v>
      </c>
      <c r="C63" s="13" t="s">
        <v>136</v>
      </c>
      <c r="D63" s="11">
        <v>68</v>
      </c>
      <c r="E63" s="10" t="s">
        <v>136</v>
      </c>
    </row>
    <row r="64" spans="2:5" ht="15.4" customHeight="1" x14ac:dyDescent="0.25">
      <c r="B64" s="29">
        <v>24</v>
      </c>
      <c r="C64" s="34" t="s">
        <v>137</v>
      </c>
      <c r="D64" s="11">
        <v>69</v>
      </c>
      <c r="E64" s="10" t="s">
        <v>138</v>
      </c>
    </row>
    <row r="65" spans="2:5" ht="15.4" customHeight="1" x14ac:dyDescent="0.25">
      <c r="B65" s="30"/>
      <c r="C65" s="36"/>
      <c r="D65" s="11">
        <v>70</v>
      </c>
      <c r="E65" s="10" t="s">
        <v>139</v>
      </c>
    </row>
    <row r="66" spans="2:5" ht="15.4" customHeight="1" x14ac:dyDescent="0.25">
      <c r="B66" s="31"/>
      <c r="C66" s="35"/>
      <c r="D66" s="11">
        <v>73</v>
      </c>
      <c r="E66" s="10" t="s">
        <v>140</v>
      </c>
    </row>
    <row r="67" spans="2:5" ht="15.4" customHeight="1" x14ac:dyDescent="0.25">
      <c r="B67" s="29">
        <v>25</v>
      </c>
      <c r="C67" s="34" t="s">
        <v>141</v>
      </c>
      <c r="D67" s="11">
        <v>71</v>
      </c>
      <c r="E67" s="10" t="s">
        <v>142</v>
      </c>
    </row>
    <row r="68" spans="2:5" ht="15.4" customHeight="1" x14ac:dyDescent="0.25">
      <c r="B68" s="30"/>
      <c r="C68" s="36"/>
      <c r="D68" s="11">
        <v>72</v>
      </c>
      <c r="E68" s="10" t="s">
        <v>143</v>
      </c>
    </row>
    <row r="69" spans="2:5" ht="15.4" customHeight="1" x14ac:dyDescent="0.25">
      <c r="B69" s="30"/>
      <c r="C69" s="36"/>
      <c r="D69" s="11">
        <v>74</v>
      </c>
      <c r="E69" s="10" t="s">
        <v>144</v>
      </c>
    </row>
    <row r="70" spans="2:5" ht="15.4" customHeight="1" x14ac:dyDescent="0.25">
      <c r="B70" s="31"/>
      <c r="C70" s="35"/>
      <c r="D70" s="11">
        <v>75</v>
      </c>
      <c r="E70" s="10" t="s">
        <v>145</v>
      </c>
    </row>
    <row r="71" spans="2:5" ht="15.4" customHeight="1" x14ac:dyDescent="0.25">
      <c r="B71" s="29">
        <v>26</v>
      </c>
      <c r="C71" s="34" t="s">
        <v>146</v>
      </c>
      <c r="D71" s="11">
        <v>77</v>
      </c>
      <c r="E71" s="10" t="s">
        <v>147</v>
      </c>
    </row>
    <row r="72" spans="2:5" ht="15.4" customHeight="1" x14ac:dyDescent="0.25">
      <c r="B72" s="30"/>
      <c r="C72" s="36"/>
      <c r="D72" s="11">
        <v>78</v>
      </c>
      <c r="E72" s="10" t="s">
        <v>148</v>
      </c>
    </row>
    <row r="73" spans="2:5" ht="15.4" customHeight="1" x14ac:dyDescent="0.25">
      <c r="B73" s="30"/>
      <c r="C73" s="36"/>
      <c r="D73" s="11">
        <v>79</v>
      </c>
      <c r="E73" s="10" t="s">
        <v>149</v>
      </c>
    </row>
    <row r="74" spans="2:5" ht="15.4" customHeight="1" x14ac:dyDescent="0.25">
      <c r="B74" s="30"/>
      <c r="C74" s="36"/>
      <c r="D74" s="11">
        <v>80</v>
      </c>
      <c r="E74" s="10" t="s">
        <v>150</v>
      </c>
    </row>
    <row r="75" spans="2:5" ht="15.4" customHeight="1" x14ac:dyDescent="0.25">
      <c r="B75" s="30"/>
      <c r="C75" s="36"/>
      <c r="D75" s="11">
        <v>81</v>
      </c>
      <c r="E75" s="10" t="s">
        <v>151</v>
      </c>
    </row>
    <row r="76" spans="2:5" ht="15.4" customHeight="1" x14ac:dyDescent="0.25">
      <c r="B76" s="31"/>
      <c r="C76" s="35"/>
      <c r="D76" s="11">
        <v>82</v>
      </c>
      <c r="E76" s="10" t="s">
        <v>152</v>
      </c>
    </row>
    <row r="77" spans="2:5" ht="15.4" customHeight="1" x14ac:dyDescent="0.25">
      <c r="B77" s="11">
        <v>27</v>
      </c>
      <c r="C77" s="13" t="s">
        <v>153</v>
      </c>
      <c r="D77" s="11">
        <v>84</v>
      </c>
      <c r="E77" s="10" t="s">
        <v>154</v>
      </c>
    </row>
    <row r="78" spans="2:5" ht="15.4" customHeight="1" x14ac:dyDescent="0.25">
      <c r="B78" s="11">
        <v>28</v>
      </c>
      <c r="C78" s="13" t="s">
        <v>155</v>
      </c>
      <c r="D78" s="11">
        <v>85</v>
      </c>
      <c r="E78" s="10" t="s">
        <v>155</v>
      </c>
    </row>
    <row r="79" spans="2:5" ht="15.4" customHeight="1" x14ac:dyDescent="0.25">
      <c r="B79" s="29">
        <v>29</v>
      </c>
      <c r="C79" s="34" t="s">
        <v>156</v>
      </c>
      <c r="D79" s="11">
        <v>86</v>
      </c>
      <c r="E79" s="10" t="s">
        <v>157</v>
      </c>
    </row>
    <row r="80" spans="2:5" ht="15.4" customHeight="1" x14ac:dyDescent="0.25">
      <c r="B80" s="30"/>
      <c r="C80" s="36"/>
      <c r="D80" s="11">
        <v>87</v>
      </c>
      <c r="E80" s="10" t="s">
        <v>158</v>
      </c>
    </row>
    <row r="81" spans="2:5" ht="15.4" customHeight="1" x14ac:dyDescent="0.25">
      <c r="B81" s="31"/>
      <c r="C81" s="35"/>
      <c r="D81" s="11">
        <v>88</v>
      </c>
      <c r="E81" s="10" t="s">
        <v>159</v>
      </c>
    </row>
    <row r="82" spans="2:5" x14ac:dyDescent="0.25">
      <c r="B82" s="29">
        <v>30</v>
      </c>
      <c r="C82" s="34" t="s">
        <v>160</v>
      </c>
      <c r="D82" s="11">
        <v>90</v>
      </c>
      <c r="E82" s="10" t="s">
        <v>161</v>
      </c>
    </row>
    <row r="83" spans="2:5" x14ac:dyDescent="0.25">
      <c r="B83" s="30"/>
      <c r="C83" s="36"/>
      <c r="D83" s="11">
        <v>91</v>
      </c>
      <c r="E83" s="10" t="s">
        <v>162</v>
      </c>
    </row>
    <row r="84" spans="2:5" x14ac:dyDescent="0.25">
      <c r="B84" s="30"/>
      <c r="C84" s="36"/>
      <c r="D84" s="11">
        <v>92</v>
      </c>
      <c r="E84" s="10" t="s">
        <v>163</v>
      </c>
    </row>
    <row r="85" spans="2:5" x14ac:dyDescent="0.25">
      <c r="B85" s="31"/>
      <c r="C85" s="35"/>
      <c r="D85" s="11">
        <v>93</v>
      </c>
      <c r="E85" s="10" t="s">
        <v>164</v>
      </c>
    </row>
    <row r="86" spans="2:5" ht="15.6" customHeight="1" x14ac:dyDescent="0.25">
      <c r="B86" s="29">
        <v>31</v>
      </c>
      <c r="C86" s="34" t="s">
        <v>165</v>
      </c>
      <c r="D86" s="11">
        <v>94</v>
      </c>
      <c r="E86" s="10" t="s">
        <v>166</v>
      </c>
    </row>
    <row r="87" spans="2:5" x14ac:dyDescent="0.25">
      <c r="B87" s="30"/>
      <c r="C87" s="36"/>
      <c r="D87" s="11">
        <v>95</v>
      </c>
      <c r="E87" s="10" t="s">
        <v>167</v>
      </c>
    </row>
    <row r="88" spans="2:5" x14ac:dyDescent="0.25">
      <c r="B88" s="30"/>
      <c r="C88" s="36"/>
      <c r="D88" s="11">
        <v>96</v>
      </c>
      <c r="E88" s="10" t="s">
        <v>168</v>
      </c>
    </row>
    <row r="89" spans="2:5" x14ac:dyDescent="0.25">
      <c r="B89" s="30"/>
      <c r="C89" s="36"/>
      <c r="D89" s="11">
        <v>97</v>
      </c>
      <c r="E89" s="10" t="s">
        <v>169</v>
      </c>
    </row>
    <row r="90" spans="2:5" ht="18" customHeight="1" x14ac:dyDescent="0.25">
      <c r="B90" s="30"/>
      <c r="C90" s="36"/>
      <c r="D90" s="11">
        <v>98</v>
      </c>
      <c r="E90" s="10" t="s">
        <v>170</v>
      </c>
    </row>
    <row r="91" spans="2:5" x14ac:dyDescent="0.25">
      <c r="B91" s="31"/>
      <c r="C91" s="35"/>
      <c r="D91" s="11">
        <v>99</v>
      </c>
      <c r="E91" s="10" t="s">
        <v>171</v>
      </c>
    </row>
  </sheetData>
  <mergeCells count="53">
    <mergeCell ref="B67:B70"/>
    <mergeCell ref="C67:C70"/>
    <mergeCell ref="B86:B91"/>
    <mergeCell ref="C86:C91"/>
    <mergeCell ref="B71:B76"/>
    <mergeCell ref="C71:C76"/>
    <mergeCell ref="B79:B81"/>
    <mergeCell ref="C79:C81"/>
    <mergeCell ref="B82:B85"/>
    <mergeCell ref="C82:C85"/>
    <mergeCell ref="B54:B56"/>
    <mergeCell ref="C54:C56"/>
    <mergeCell ref="B60:B62"/>
    <mergeCell ref="C60:C62"/>
    <mergeCell ref="B64:B66"/>
    <mergeCell ref="C64:C66"/>
    <mergeCell ref="B28:B29"/>
    <mergeCell ref="B31:B32"/>
    <mergeCell ref="B57:B59"/>
    <mergeCell ref="C57:C59"/>
    <mergeCell ref="B37:B40"/>
    <mergeCell ref="B41:B43"/>
    <mergeCell ref="C41:C43"/>
    <mergeCell ref="B44:B46"/>
    <mergeCell ref="C44:C46"/>
    <mergeCell ref="B47:B49"/>
    <mergeCell ref="C47:C49"/>
    <mergeCell ref="C52:C53"/>
    <mergeCell ref="C37:C40"/>
    <mergeCell ref="B50:B51"/>
    <mergeCell ref="C50:C51"/>
    <mergeCell ref="B52:B53"/>
    <mergeCell ref="B21:B23"/>
    <mergeCell ref="B24:B25"/>
    <mergeCell ref="B26:B27"/>
    <mergeCell ref="C7:C11"/>
    <mergeCell ref="C12:C14"/>
    <mergeCell ref="B33:B35"/>
    <mergeCell ref="B2:F2"/>
    <mergeCell ref="B4:B6"/>
    <mergeCell ref="B7:B11"/>
    <mergeCell ref="B12:B14"/>
    <mergeCell ref="B15:B17"/>
    <mergeCell ref="B18:B20"/>
    <mergeCell ref="C31:C32"/>
    <mergeCell ref="C33:C35"/>
    <mergeCell ref="C24:C25"/>
    <mergeCell ref="C26:C27"/>
    <mergeCell ref="C28:C29"/>
    <mergeCell ref="C15:C17"/>
    <mergeCell ref="C18:C20"/>
    <mergeCell ref="C21:C23"/>
    <mergeCell ref="C4:C6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Odvětví (NACE)</vt:lpstr>
      <vt:lpstr>Převodník - odvětví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</dc:creator>
  <cp:lastModifiedBy>Hollesch Lukáš Ing. (MPSV)</cp:lastModifiedBy>
  <dcterms:created xsi:type="dcterms:W3CDTF">2023-04-11T13:43:05Z</dcterms:created>
  <dcterms:modified xsi:type="dcterms:W3CDTF">2023-04-14T09:42:54Z</dcterms:modified>
</cp:coreProperties>
</file>