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5480" windowHeight="7875"/>
  </bookViews>
  <sheets>
    <sheet name="All projects with 244 EIA" sheetId="1" r:id="rId1"/>
  </sheets>
  <definedNames>
    <definedName name="_xlnm._FilterDatabase" localSheetId="0" hidden="1">'All projects with 244 EIA'!$A$3:$L$112</definedName>
    <definedName name="_xlnm.Print_Area" localSheetId="0">'All projects with 244 EIA'!$A$1:$L$112</definedName>
  </definedNames>
  <calcPr calcId="162913"/>
</workbook>
</file>

<file path=xl/calcChain.xml><?xml version="1.0" encoding="utf-8"?>
<calcChain xmlns="http://schemas.openxmlformats.org/spreadsheetml/2006/main">
  <c r="F111" i="1"/>
  <c r="F93"/>
  <c r="F92"/>
  <c r="F91"/>
  <c r="F110" l="1"/>
  <c r="F108"/>
  <c r="F97"/>
  <c r="F98"/>
  <c r="F99"/>
  <c r="F100"/>
  <c r="F101"/>
  <c r="F102"/>
  <c r="F103"/>
  <c r="F104"/>
  <c r="F105"/>
  <c r="F106"/>
  <c r="F96"/>
  <c r="F84"/>
  <c r="F83"/>
  <c r="F81"/>
  <c r="F76"/>
  <c r="F77"/>
  <c r="F78"/>
  <c r="F40"/>
  <c r="F75"/>
  <c r="F57"/>
  <c r="F58"/>
  <c r="F59"/>
  <c r="F60"/>
  <c r="F61"/>
  <c r="F62"/>
  <c r="F63"/>
  <c r="F64"/>
  <c r="F65"/>
  <c r="F66"/>
  <c r="F67"/>
  <c r="F68"/>
  <c r="F69"/>
  <c r="F70"/>
  <c r="F71"/>
  <c r="F72"/>
  <c r="F56"/>
  <c r="F51"/>
  <c r="F52"/>
  <c r="F53"/>
  <c r="F54"/>
  <c r="F50"/>
  <c r="F48"/>
  <c r="F36"/>
  <c r="F37"/>
  <c r="F38"/>
  <c r="F39"/>
  <c r="F41"/>
  <c r="F35"/>
  <c r="I68" l="1"/>
  <c r="I69"/>
  <c r="I73"/>
</calcChain>
</file>

<file path=xl/sharedStrings.xml><?xml version="1.0" encoding="utf-8"?>
<sst xmlns="http://schemas.openxmlformats.org/spreadsheetml/2006/main" count="345" uniqueCount="170">
  <si>
    <t>D8 0805 Lovosice - Řehlovice</t>
  </si>
  <si>
    <t>I/3 Olbramovice přeložka</t>
  </si>
  <si>
    <t>I/38 Luštěnice-Újezd</t>
  </si>
  <si>
    <t>D1 0137 Přerov - Lipník n. Bečvou</t>
  </si>
  <si>
    <t>D1 0136 Říkovice - Přerov</t>
  </si>
  <si>
    <t>I/42 Brno, VMO Tomkovo náměstí</t>
  </si>
  <si>
    <t>I/42 Brno, VMO Žabovřeská I</t>
  </si>
  <si>
    <t>I/38 Znojmo obchvat I (napojemí  II/413 na I/38)</t>
  </si>
  <si>
    <t>I/34 Lišov - Vranín</t>
  </si>
  <si>
    <t>I/20 Pištín - České Vrbné</t>
  </si>
  <si>
    <t>I/39 Horní Planá</t>
  </si>
  <si>
    <t>I/34 Stráž nad Nežárkou - Lásenice</t>
  </si>
  <si>
    <t>I/20 Hněvkov - Sedlice</t>
  </si>
  <si>
    <t>I/21 Trstěnice-Drmoul</t>
  </si>
  <si>
    <t>I/57 Semetín - Bystřička, II.stavba</t>
  </si>
  <si>
    <t>I/35 Lešná - Palačov</t>
  </si>
  <si>
    <t>I/35 Valašské Meziříčí - Lešná, 3.etapa</t>
  </si>
  <si>
    <t>I/67 Karviná - obchvat</t>
  </si>
  <si>
    <t>I/11 Opava, severní obchvat - vých. část</t>
  </si>
  <si>
    <t>I/11 Doudleby nad Orlicí - obchvat</t>
  </si>
  <si>
    <t>I/16 Nová Paka - obchvat</t>
  </si>
  <si>
    <t>I/13 MÚK Třebušice - bodová záv.</t>
  </si>
  <si>
    <t>I/37 Chrudim obchvat úsek I/17-Slatiňany</t>
  </si>
  <si>
    <t>I/43 Hradec nad Svitavou -Lačnov</t>
  </si>
  <si>
    <t>I/36 Sezemice obchvat</t>
  </si>
  <si>
    <t>I/36 Pardubice Trnová- Fáblovka -Dubina</t>
  </si>
  <si>
    <t>D3 0310/I Úsilné - Hodějovice</t>
  </si>
  <si>
    <t>D11 1106 Hradec Králové - Smiřice</t>
  </si>
  <si>
    <t>D3 0310/II Hodějovice - Třebonín</t>
  </si>
  <si>
    <t>I/34 Božejov - Ondřejov - Pelhřimov</t>
  </si>
  <si>
    <t>I/26 Staňkov přeložka</t>
  </si>
  <si>
    <t>I/14 Kunratice - Jablonec n.N.</t>
  </si>
  <si>
    <t>I/53 Lechovice obchvat</t>
  </si>
  <si>
    <t>I/38 Znojmo obchvat II</t>
  </si>
  <si>
    <t>I/44 Červenohorské sedlo  jih</t>
  </si>
  <si>
    <t>I/57 Krnov SV obchvat</t>
  </si>
  <si>
    <t>I/34 Vranín - Třeboň</t>
  </si>
  <si>
    <t>I/9  Dubice - Dolní Libchava</t>
  </si>
  <si>
    <t>I/13 Kr. Studánka - Dětřichov</t>
  </si>
  <si>
    <t>I/27 Přeštice, obchvat</t>
  </si>
  <si>
    <t>I/27 Klatovy, přeložka 2. stavba</t>
  </si>
  <si>
    <t>I/20 Losiná, obchvat</t>
  </si>
  <si>
    <t>I/26 D5 - Stod, přeložka</t>
  </si>
  <si>
    <t>I/20 Chválenice - Seč, přeložka</t>
  </si>
  <si>
    <t>I/20 Kasejovice, obchvat</t>
  </si>
  <si>
    <t>I/26 Stod - Ohůčov</t>
  </si>
  <si>
    <t>I/27 Přeštice - Štěpánovice</t>
  </si>
  <si>
    <t>I/27 Klatovy, přeložka 3. stavba</t>
  </si>
  <si>
    <t>I/27 Klatovy, přeložka 1.stavba</t>
  </si>
  <si>
    <t>I/26 Babylon, obchvat</t>
  </si>
  <si>
    <t>I/27 Planá - Trstěnice, přeložka</t>
  </si>
  <si>
    <t>I/38 Krchleby - Nymburk</t>
  </si>
  <si>
    <t>I/38 Zdiby - Líbeznice</t>
  </si>
  <si>
    <t>Přeložka silnice I/14 - Nové Město n.M.</t>
  </si>
  <si>
    <t>I/13 Kladrubská spojka</t>
  </si>
  <si>
    <t>I/27 Zkapacitnění silnice Most - Litvínov</t>
  </si>
  <si>
    <t>Elektrizace trati České Velenice – České Budějovice</t>
  </si>
  <si>
    <t>Optimalizace trati České Velenice – Veselí nad Lužnicí</t>
  </si>
  <si>
    <t>Suma 2016 + 2017</t>
  </si>
  <si>
    <t>Číslo projektu</t>
  </si>
  <si>
    <t>29 projektů</t>
  </si>
  <si>
    <r>
      <t xml:space="preserve">Název projektu
</t>
    </r>
    <r>
      <rPr>
        <b/>
        <sz val="16"/>
        <color theme="3" tint="0.39997558519241921"/>
        <rFont val="Calibri"/>
        <family val="2"/>
        <charset val="238"/>
        <scheme val="minor"/>
      </rPr>
      <t>Modrá barva značí, že je na TEN-T</t>
    </r>
  </si>
  <si>
    <t>Aktuální etapa přípravy + poznámky</t>
  </si>
  <si>
    <t>1) Projekty bez vydaných územních rozhodnutí</t>
  </si>
  <si>
    <t>Typ projektu</t>
  </si>
  <si>
    <t>Silniční</t>
  </si>
  <si>
    <t>Železniční</t>
  </si>
  <si>
    <t>Vodní</t>
  </si>
  <si>
    <t>Dokumentace pro vydání územního rozhodnutí</t>
  </si>
  <si>
    <t>Probíhá řízení o vydání územního rozhodnutí, čeká se na ověření EIA</t>
  </si>
  <si>
    <t>Probíhá řízení o vydání územního rozhodnutí (čeká se na vyřešení odvolání)</t>
  </si>
  <si>
    <t>Probíhají práce na dokumentaci pro vydání územního rozhodnutí</t>
  </si>
  <si>
    <t>Technická studie</t>
  </si>
  <si>
    <t>Dokumentace pro vydání územního rozhodnutí musí být aktualizována</t>
  </si>
  <si>
    <t>Příprava dokumentace pro vydání územního rozhodnutí</t>
  </si>
  <si>
    <t>Probíhá územní řízení</t>
  </si>
  <si>
    <t>Technické řešení bylo změněno, velmi pravděpodobně nová EIA</t>
  </si>
  <si>
    <t>Technická studie, příprava dočasně pozastavena</t>
  </si>
  <si>
    <t>Příprava dokumentace pro územní rozhodnutí</t>
  </si>
  <si>
    <t xml:space="preserve">2) Projekty s platným územním rozhodnutím (bude zapotřebí lokální změna územního rozhodnutí) </t>
  </si>
  <si>
    <t>Platné územní rozhodnutí, bude zapotřebí lokální změny</t>
  </si>
  <si>
    <t>Nová EIA pro západní koridor, východní koridor je problematický kvůli působení vody</t>
  </si>
  <si>
    <t>Vydané územní rozhodnutí, bude zapotřebí lokální změny</t>
  </si>
  <si>
    <t>3) Projekty s platným územním rozhodnutím, kde se změna územního rozhodnutí prozatím nepředpokládá</t>
  </si>
  <si>
    <t>Probíhá řízení o vydání stavebního povolení</t>
  </si>
  <si>
    <t>Připravena dokumentace pro stavební povolení</t>
  </si>
  <si>
    <t>Připravena dokumentace pro stavební povolení, nutná aktualitzace</t>
  </si>
  <si>
    <t>Příprava pozastavena</t>
  </si>
  <si>
    <t>4) Projekty s platným (hlavním) stavební povolením</t>
  </si>
  <si>
    <t>Příprava zadávací dokumentace</t>
  </si>
  <si>
    <t>Výběrové řízení</t>
  </si>
  <si>
    <t>Celkem:</t>
  </si>
  <si>
    <t>15 projektů</t>
  </si>
  <si>
    <t>Alokace - rozpočet SFDI 2016</t>
  </si>
  <si>
    <t>Alokace - rozpočet SFDI 2017</t>
  </si>
  <si>
    <t>Plavební stupeň Přelouč II</t>
  </si>
  <si>
    <t>Modernizace železniční trati Sudoměřice - Votice</t>
  </si>
  <si>
    <t>Dokumentace pro stavební povolení dokončena, probíhá výkup pozemků</t>
  </si>
  <si>
    <t>V návaznosti na VŘ na PPP, pravděpodobně bude zapotřebí místní změna stavebního povolení</t>
  </si>
  <si>
    <t>4 železniční koridor (jednotlivé stavby)</t>
  </si>
  <si>
    <t>Stavební náklady
[Kč]</t>
  </si>
  <si>
    <t>V realizaci</t>
  </si>
  <si>
    <t>Modernizace trati Veselí n.L. - Tábor - II. část Veselí n. L. - Doubí u Tábora, 2. etapa Soběslav - Doubí</t>
  </si>
  <si>
    <t>Modernizace trati Nemanice I – Ševětín, 1. stavba, úpravy pro ETCS, 2. část (vč. úseku "Ševětín (mimo) - Dynín (vč.))</t>
  </si>
  <si>
    <t>Části koridoru v současné době ve výstavbě, většina částí podrobena rescreeningu neboť se jednalo o velké projekty OPD 2007 - 2013</t>
  </si>
  <si>
    <t>D1 SOKP 511 D1 - Běchovice</t>
  </si>
  <si>
    <t>I/12 D1 - Úvaly</t>
  </si>
  <si>
    <t>D1 SOKP 518</t>
  </si>
  <si>
    <t>D1 SOKP 519</t>
  </si>
  <si>
    <t>I/61 Propojení D6 a D7</t>
  </si>
  <si>
    <t>D35 3508.2. Křelov - Slavonín, 2.etapa</t>
  </si>
  <si>
    <t>D6 Olšová Vrata - Žalmanov</t>
  </si>
  <si>
    <t>D4 Milín - Lety</t>
  </si>
  <si>
    <t>D35 Opatovice -Časy</t>
  </si>
  <si>
    <t>D35 Časy - Ostrov</t>
  </si>
  <si>
    <t>D3 0311 Třebonín - Kaplice nádraží</t>
  </si>
  <si>
    <t xml:space="preserve">D3 0312/I Kaplice nádraží - Nažidla </t>
  </si>
  <si>
    <t xml:space="preserve">D3 0312/II Nažidla - Dolní Dvořiště, st.hr. </t>
  </si>
  <si>
    <t>D4 Čimelice - Mirotice</t>
  </si>
  <si>
    <t>D4 Mirotice rozšíření</t>
  </si>
  <si>
    <t>D7 Louny, zkapacitnění obchvatu</t>
  </si>
  <si>
    <t>D4 Skalka - křiž. II/118</t>
  </si>
  <si>
    <t>D4  Lety - Čimelice</t>
  </si>
  <si>
    <t>Pravomocné stavební povolení vydáno na 71% hlavní trasy</t>
  </si>
  <si>
    <t>I/11 Ostrava,prodloužená Rudná</t>
  </si>
  <si>
    <t>Probíhá řízení o vydání stavebního povolení na cca 5% délky hlavní trasy, téměř 95% úseku v realizaci</t>
  </si>
  <si>
    <t>I/27 Železná Ruda, přeložka</t>
  </si>
  <si>
    <t>I/27 Šlovice - Přeštice, přeložka</t>
  </si>
  <si>
    <t>I/42 Brno, VMO Rokytova</t>
  </si>
  <si>
    <t>D48 Rychaltice - Frýdek-Místek</t>
  </si>
  <si>
    <t>Připravena dokumentace pro stavební povolení, samostatně se řeší průtah Novým Jičínem</t>
  </si>
  <si>
    <t>Zadávací dokumentace před dokončením</t>
  </si>
  <si>
    <t>Rescreening v roce 2015- vyhodnocení změn pro možnost financování z fondů EU, stavba v provozu mimo úsek s vyvlastňovaným nemovitostmi</t>
  </si>
  <si>
    <t>celkem vlastníku pozemků</t>
  </si>
  <si>
    <t>počet vypořádaných vlastníků</t>
  </si>
  <si>
    <t>90% vlastní Statutární město Plzeň - probíhá jednání</t>
  </si>
  <si>
    <t>I/21 Nová Hospoda - Kočov, 2. stavba</t>
  </si>
  <si>
    <t xml:space="preserve">  Stav majetkoprávního vypožádaných [%]</t>
  </si>
  <si>
    <t xml:space="preserve"> vzhledem ke stavu přípravy nelze předvídat</t>
  </si>
  <si>
    <t>předpokládaný podíl financování z EU fondů [Kč]</t>
  </si>
  <si>
    <t>Tabulka č.1  - Všechny projekty s EIA dle zákona. 244/1992 Sb.</t>
  </si>
  <si>
    <t>Probíhá výběrové řízení na zhotovitele stavby, pravomocné stavební povolení vydáno na 99,96% hlavní trasy, probíhá stavební řízení</t>
  </si>
  <si>
    <t xml:space="preserve">dokončuje se projektová dokumentace pro provedení stavby </t>
  </si>
  <si>
    <t>dokončuje se projektová dokumentace pro provedení stavby, příprava vyběrového řízení</t>
  </si>
  <si>
    <t>před podáním žádosti o SP na hlavní trasu, zpracovává se PDPS</t>
  </si>
  <si>
    <t>Připravena dokumentace pro stavební povolení, zpracovává se PDPS</t>
  </si>
  <si>
    <t>Příprava dokumentace pro stavební povolení</t>
  </si>
  <si>
    <t>12 projektů</t>
  </si>
  <si>
    <t>49 projektů</t>
  </si>
  <si>
    <t>Nepravomocné úzmní rozhodnutí, bude zapotřebí lokální změny</t>
  </si>
  <si>
    <t>Aktualizace  dokumentace pro stavební povolení</t>
  </si>
  <si>
    <t>D56 Frýdek-Místek, připojení na D 48</t>
  </si>
  <si>
    <t>D48 Rybí - MÚK Rychaltice</t>
  </si>
  <si>
    <t>D48 MÚK Bělotín - Rybí</t>
  </si>
  <si>
    <t xml:space="preserve">D48 Frýdek-Místek, obchvat </t>
  </si>
  <si>
    <t>D55 Otrokovice, obchvat JV</t>
  </si>
  <si>
    <t>I/27 Plzeň, Třemošenský rybník - Orlík</t>
  </si>
  <si>
    <t>D49 4901 Hulín - Fryšták</t>
  </si>
  <si>
    <t>D6 Lubenec obchvat</t>
  </si>
  <si>
    <t xml:space="preserve">D6 Nové Strašecí - Řevničov </t>
  </si>
  <si>
    <t>D6 Řevničov obchvat</t>
  </si>
  <si>
    <t>D6 Krupá - přeložka</t>
  </si>
  <si>
    <t>D6 Hořesedly přeložka</t>
  </si>
  <si>
    <t>D6 Hořovičky obchvat</t>
  </si>
  <si>
    <t xml:space="preserve">D6 Petrohrad - Lubenec </t>
  </si>
  <si>
    <t>D6 Knínice - Bošov</t>
  </si>
  <si>
    <t>D6 Žalmanov - Knínice</t>
  </si>
  <si>
    <t>D6 Karlovy Vary - Olšová Vrata</t>
  </si>
  <si>
    <t>Technické řešení bylo změněno</t>
  </si>
  <si>
    <t>Probíhá inřenýrská činnost pro nové územní rozhodnutí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</si>
</sst>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/>
    </xf>
    <xf numFmtId="0" fontId="0" fillId="0" borderId="1" xfId="0" applyFont="1" applyBorder="1"/>
    <xf numFmtId="0" fontId="4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8" xfId="0" applyBorder="1" applyAlignment="1">
      <alignment vertical="center" wrapText="1"/>
    </xf>
    <xf numFmtId="43" fontId="1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vertical="center" wrapText="1"/>
    </xf>
    <xf numFmtId="43" fontId="1" fillId="5" borderId="6" xfId="1" applyFont="1" applyFill="1" applyBorder="1" applyAlignment="1">
      <alignment horizontal="center" vertical="center" wrapText="1"/>
    </xf>
    <xf numFmtId="164" fontId="1" fillId="5" borderId="6" xfId="1" applyNumberFormat="1" applyFont="1" applyFill="1" applyBorder="1" applyAlignment="1">
      <alignment horizontal="center" vertical="center" wrapText="1"/>
    </xf>
    <xf numFmtId="43" fontId="1" fillId="5" borderId="7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/>
    </xf>
    <xf numFmtId="0" fontId="0" fillId="4" borderId="8" xfId="0" applyFill="1" applyBorder="1" applyAlignment="1">
      <alignment vertical="center" wrapText="1"/>
    </xf>
    <xf numFmtId="43" fontId="1" fillId="4" borderId="9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čárky" xfId="1" builtinId="3"/>
    <cellStyle name="měny" xfId="2" builtinId="4"/>
    <cellStyle name="normální" xfId="0" builtinId="0"/>
    <cellStyle name="Normální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="80" zoomScaleNormal="80" workbookViewId="0">
      <selection sqref="A1:L112"/>
    </sheetView>
  </sheetViews>
  <sheetFormatPr defaultColWidth="9.140625" defaultRowHeight="15"/>
  <cols>
    <col min="1" max="1" width="11.7109375" style="6" customWidth="1"/>
    <col min="2" max="2" width="17.7109375" style="2" customWidth="1"/>
    <col min="3" max="3" width="46.140625" style="3" customWidth="1"/>
    <col min="4" max="4" width="69.140625" style="1" customWidth="1"/>
    <col min="5" max="6" width="24" style="6" customWidth="1"/>
    <col min="7" max="8" width="24" style="6" hidden="1" customWidth="1"/>
    <col min="9" max="9" width="22.5703125" style="44" customWidth="1"/>
    <col min="10" max="11" width="20.5703125" style="6" customWidth="1"/>
    <col min="12" max="12" width="21.7109375" style="6" customWidth="1"/>
    <col min="13" max="13" width="9.140625" style="1"/>
    <col min="14" max="14" width="1.85546875" style="1" customWidth="1"/>
    <col min="15" max="15" width="24.7109375" style="1" customWidth="1"/>
    <col min="16" max="16384" width="9.140625" style="1"/>
  </cols>
  <sheetData>
    <row r="1" spans="1:12" ht="27" customHeight="1">
      <c r="B1" s="11"/>
      <c r="C1" s="71" t="s">
        <v>140</v>
      </c>
      <c r="D1" s="71"/>
      <c r="E1" s="32"/>
      <c r="F1" s="32"/>
      <c r="G1" s="32"/>
      <c r="H1" s="32"/>
      <c r="I1" s="41"/>
      <c r="J1" s="32"/>
      <c r="K1" s="32"/>
      <c r="L1" s="32"/>
    </row>
    <row r="2" spans="1:12" ht="9" customHeight="1" thickBot="1">
      <c r="B2" s="21"/>
      <c r="C2" s="22"/>
      <c r="D2" s="23"/>
      <c r="E2" s="33"/>
      <c r="F2" s="33"/>
      <c r="G2" s="33"/>
      <c r="H2" s="33"/>
      <c r="I2" s="42"/>
      <c r="J2" s="33"/>
      <c r="K2" s="33"/>
      <c r="L2" s="33"/>
    </row>
    <row r="3" spans="1:12" s="9" customFormat="1" ht="84" customHeight="1" thickBot="1">
      <c r="A3" s="28" t="s">
        <v>64</v>
      </c>
      <c r="B3" s="29" t="s">
        <v>59</v>
      </c>
      <c r="C3" s="30" t="s">
        <v>61</v>
      </c>
      <c r="D3" s="30" t="s">
        <v>62</v>
      </c>
      <c r="E3" s="31" t="s">
        <v>100</v>
      </c>
      <c r="F3" s="31" t="s">
        <v>139</v>
      </c>
      <c r="G3" s="31" t="s">
        <v>133</v>
      </c>
      <c r="H3" s="31" t="s">
        <v>134</v>
      </c>
      <c r="I3" s="43" t="s">
        <v>137</v>
      </c>
      <c r="J3" s="31" t="s">
        <v>93</v>
      </c>
      <c r="K3" s="31" t="s">
        <v>94</v>
      </c>
      <c r="L3" s="31" t="s">
        <v>58</v>
      </c>
    </row>
    <row r="4" spans="1:12" s="6" customFormat="1" ht="24.75" customHeight="1">
      <c r="A4" s="50"/>
      <c r="B4" s="29" t="s">
        <v>60</v>
      </c>
      <c r="C4" s="68" t="s">
        <v>63</v>
      </c>
      <c r="D4" s="69"/>
      <c r="E4" s="51"/>
      <c r="F4" s="51"/>
      <c r="G4" s="51"/>
      <c r="H4" s="51"/>
      <c r="I4" s="52"/>
      <c r="J4" s="51"/>
      <c r="K4" s="51"/>
      <c r="L4" s="53"/>
    </row>
    <row r="5" spans="1:12" ht="30" customHeight="1">
      <c r="A5" s="45" t="s">
        <v>65</v>
      </c>
      <c r="B5" s="10">
        <v>1</v>
      </c>
      <c r="C5" s="14" t="s">
        <v>105</v>
      </c>
      <c r="D5" s="24" t="s">
        <v>69</v>
      </c>
      <c r="E5" s="34">
        <v>9533090000</v>
      </c>
      <c r="F5" s="34" t="s">
        <v>138</v>
      </c>
      <c r="G5" s="34"/>
      <c r="H5" s="34"/>
      <c r="I5" s="34">
        <v>0</v>
      </c>
      <c r="J5" s="34">
        <v>0</v>
      </c>
      <c r="K5" s="34">
        <v>0</v>
      </c>
      <c r="L5" s="46">
        <v>0</v>
      </c>
    </row>
    <row r="6" spans="1:12" ht="30" customHeight="1">
      <c r="A6" s="45" t="s">
        <v>65</v>
      </c>
      <c r="B6" s="10">
        <v>2</v>
      </c>
      <c r="C6" s="4" t="s">
        <v>8</v>
      </c>
      <c r="D6" s="10" t="s">
        <v>68</v>
      </c>
      <c r="E6" s="34">
        <v>1305000000</v>
      </c>
      <c r="F6" s="34">
        <v>0</v>
      </c>
      <c r="G6" s="34"/>
      <c r="H6" s="34"/>
      <c r="I6" s="34">
        <v>0</v>
      </c>
      <c r="J6" s="34">
        <v>0</v>
      </c>
      <c r="K6" s="34">
        <v>0</v>
      </c>
      <c r="L6" s="46">
        <v>0</v>
      </c>
    </row>
    <row r="7" spans="1:12" ht="30" customHeight="1">
      <c r="A7" s="45" t="s">
        <v>65</v>
      </c>
      <c r="B7" s="10">
        <v>3</v>
      </c>
      <c r="C7" s="7" t="s">
        <v>106</v>
      </c>
      <c r="D7" s="10" t="s">
        <v>68</v>
      </c>
      <c r="E7" s="34">
        <v>6348930000</v>
      </c>
      <c r="F7" s="34">
        <v>0</v>
      </c>
      <c r="G7" s="34"/>
      <c r="H7" s="34"/>
      <c r="I7" s="34">
        <v>0</v>
      </c>
      <c r="J7" s="34">
        <v>0</v>
      </c>
      <c r="K7" s="34">
        <v>0</v>
      </c>
      <c r="L7" s="46">
        <v>0</v>
      </c>
    </row>
    <row r="8" spans="1:12" ht="30" customHeight="1">
      <c r="A8" s="45" t="s">
        <v>65</v>
      </c>
      <c r="B8" s="10">
        <v>4</v>
      </c>
      <c r="C8" s="4" t="s">
        <v>7</v>
      </c>
      <c r="D8" s="10" t="s">
        <v>70</v>
      </c>
      <c r="E8" s="34">
        <v>259740000</v>
      </c>
      <c r="F8" s="34" t="s">
        <v>138</v>
      </c>
      <c r="G8" s="34"/>
      <c r="H8" s="34"/>
      <c r="I8" s="34">
        <v>0</v>
      </c>
      <c r="J8" s="34">
        <v>0</v>
      </c>
      <c r="K8" s="34">
        <v>25000000</v>
      </c>
      <c r="L8" s="46">
        <v>25000000</v>
      </c>
    </row>
    <row r="9" spans="1:12" ht="30" customHeight="1">
      <c r="A9" s="45" t="s">
        <v>65</v>
      </c>
      <c r="B9" s="10">
        <v>5</v>
      </c>
      <c r="C9" s="4" t="s">
        <v>9</v>
      </c>
      <c r="D9" s="10" t="s">
        <v>68</v>
      </c>
      <c r="E9" s="34">
        <v>2505141000</v>
      </c>
      <c r="F9" s="34">
        <v>0</v>
      </c>
      <c r="G9" s="34"/>
      <c r="H9" s="34"/>
      <c r="I9" s="34">
        <v>0</v>
      </c>
      <c r="J9" s="34">
        <v>0</v>
      </c>
      <c r="K9" s="34">
        <v>0</v>
      </c>
      <c r="L9" s="46">
        <v>0</v>
      </c>
    </row>
    <row r="10" spans="1:12" ht="30" customHeight="1">
      <c r="A10" s="45" t="s">
        <v>65</v>
      </c>
      <c r="B10" s="10">
        <v>6</v>
      </c>
      <c r="C10" s="14" t="s">
        <v>107</v>
      </c>
      <c r="D10" s="10" t="s">
        <v>68</v>
      </c>
      <c r="E10" s="34">
        <v>16025484999.999998</v>
      </c>
      <c r="F10" s="34" t="s">
        <v>138</v>
      </c>
      <c r="G10" s="34"/>
      <c r="H10" s="34"/>
      <c r="I10" s="34">
        <v>0</v>
      </c>
      <c r="J10" s="34">
        <v>0</v>
      </c>
      <c r="K10" s="34">
        <v>0</v>
      </c>
      <c r="L10" s="46">
        <v>0</v>
      </c>
    </row>
    <row r="11" spans="1:12" ht="30" customHeight="1">
      <c r="A11" s="45" t="s">
        <v>65</v>
      </c>
      <c r="B11" s="10">
        <v>7</v>
      </c>
      <c r="C11" s="14" t="s">
        <v>108</v>
      </c>
      <c r="D11" s="10" t="s">
        <v>68</v>
      </c>
      <c r="E11" s="34">
        <v>8704558000</v>
      </c>
      <c r="F11" s="34" t="s">
        <v>138</v>
      </c>
      <c r="G11" s="34"/>
      <c r="H11" s="34"/>
      <c r="I11" s="34">
        <v>0</v>
      </c>
      <c r="J11" s="34">
        <v>0</v>
      </c>
      <c r="K11" s="34">
        <v>0</v>
      </c>
      <c r="L11" s="46">
        <v>0</v>
      </c>
    </row>
    <row r="12" spans="1:12" ht="30" customHeight="1">
      <c r="A12" s="45" t="s">
        <v>65</v>
      </c>
      <c r="B12" s="10">
        <v>8</v>
      </c>
      <c r="C12" s="4" t="s">
        <v>109</v>
      </c>
      <c r="D12" s="10" t="s">
        <v>71</v>
      </c>
      <c r="E12" s="34">
        <v>1174088000</v>
      </c>
      <c r="F12" s="34">
        <v>0</v>
      </c>
      <c r="G12" s="34"/>
      <c r="H12" s="34"/>
      <c r="I12" s="34">
        <v>0</v>
      </c>
      <c r="J12" s="34">
        <v>0</v>
      </c>
      <c r="K12" s="34">
        <v>0</v>
      </c>
      <c r="L12" s="46">
        <v>0</v>
      </c>
    </row>
    <row r="13" spans="1:12" ht="30" customHeight="1">
      <c r="A13" s="45" t="s">
        <v>65</v>
      </c>
      <c r="B13" s="10">
        <v>9</v>
      </c>
      <c r="C13" s="15" t="s">
        <v>110</v>
      </c>
      <c r="D13" s="10" t="s">
        <v>68</v>
      </c>
      <c r="E13" s="34">
        <v>1216458000</v>
      </c>
      <c r="F13" s="34" t="s">
        <v>138</v>
      </c>
      <c r="G13" s="34"/>
      <c r="H13" s="34"/>
      <c r="I13" s="34">
        <v>0</v>
      </c>
      <c r="J13" s="34">
        <v>0</v>
      </c>
      <c r="K13" s="34">
        <v>0</v>
      </c>
      <c r="L13" s="46">
        <v>0</v>
      </c>
    </row>
    <row r="14" spans="1:12" s="6" customFormat="1" ht="30" customHeight="1">
      <c r="A14" s="45" t="s">
        <v>65</v>
      </c>
      <c r="B14" s="12">
        <v>10</v>
      </c>
      <c r="C14" s="4" t="s">
        <v>53</v>
      </c>
      <c r="D14" s="10" t="s">
        <v>68</v>
      </c>
      <c r="E14" s="34">
        <v>1054750000.0000001</v>
      </c>
      <c r="F14" s="34" t="s">
        <v>138</v>
      </c>
      <c r="G14" s="34"/>
      <c r="H14" s="34"/>
      <c r="I14" s="34">
        <v>0</v>
      </c>
      <c r="J14" s="34">
        <v>0</v>
      </c>
      <c r="K14" s="34">
        <v>0</v>
      </c>
      <c r="L14" s="46">
        <v>0</v>
      </c>
    </row>
    <row r="15" spans="1:12" s="6" customFormat="1" ht="30" customHeight="1">
      <c r="A15" s="45" t="s">
        <v>65</v>
      </c>
      <c r="B15" s="10">
        <v>11</v>
      </c>
      <c r="C15" s="4" t="s">
        <v>36</v>
      </c>
      <c r="D15" s="10" t="s">
        <v>72</v>
      </c>
      <c r="E15" s="34">
        <v>265949000</v>
      </c>
      <c r="F15" s="34" t="s">
        <v>138</v>
      </c>
      <c r="G15" s="34"/>
      <c r="H15" s="34"/>
      <c r="I15" s="34">
        <v>0</v>
      </c>
      <c r="J15" s="34">
        <v>0</v>
      </c>
      <c r="K15" s="34">
        <v>0</v>
      </c>
      <c r="L15" s="46">
        <v>0</v>
      </c>
    </row>
    <row r="16" spans="1:12" s="6" customFormat="1" ht="30" customHeight="1">
      <c r="A16" s="45" t="s">
        <v>65</v>
      </c>
      <c r="B16" s="10">
        <v>12</v>
      </c>
      <c r="C16" s="15" t="s">
        <v>111</v>
      </c>
      <c r="D16" s="10" t="s">
        <v>73</v>
      </c>
      <c r="E16" s="34">
        <v>1812627999.9999998</v>
      </c>
      <c r="F16" s="34" t="s">
        <v>138</v>
      </c>
      <c r="G16" s="34"/>
      <c r="H16" s="34"/>
      <c r="I16" s="34">
        <v>0</v>
      </c>
      <c r="J16" s="34">
        <v>0</v>
      </c>
      <c r="K16" s="34">
        <v>0</v>
      </c>
      <c r="L16" s="46">
        <v>0</v>
      </c>
    </row>
    <row r="17" spans="1:12" s="6" customFormat="1" ht="30" customHeight="1">
      <c r="A17" s="45" t="s">
        <v>65</v>
      </c>
      <c r="B17" s="10">
        <v>13</v>
      </c>
      <c r="C17" s="4" t="s">
        <v>37</v>
      </c>
      <c r="D17" s="10" t="s">
        <v>75</v>
      </c>
      <c r="E17" s="34">
        <v>573828000.00000012</v>
      </c>
      <c r="F17" s="34">
        <v>0</v>
      </c>
      <c r="G17" s="34"/>
      <c r="H17" s="34"/>
      <c r="I17" s="34">
        <v>0</v>
      </c>
      <c r="J17" s="34">
        <v>0</v>
      </c>
      <c r="K17" s="34">
        <v>0</v>
      </c>
      <c r="L17" s="46">
        <v>0</v>
      </c>
    </row>
    <row r="18" spans="1:12" s="6" customFormat="1" ht="30" customHeight="1">
      <c r="A18" s="45" t="s">
        <v>65</v>
      </c>
      <c r="B18" s="10">
        <v>14</v>
      </c>
      <c r="C18" s="4" t="s">
        <v>38</v>
      </c>
      <c r="D18" s="10" t="s">
        <v>75</v>
      </c>
      <c r="E18" s="34">
        <v>1584862000</v>
      </c>
      <c r="F18" s="34">
        <v>0</v>
      </c>
      <c r="G18" s="34"/>
      <c r="H18" s="34"/>
      <c r="I18" s="34">
        <v>0</v>
      </c>
      <c r="J18" s="34">
        <v>0</v>
      </c>
      <c r="K18" s="34">
        <v>0</v>
      </c>
      <c r="L18" s="46">
        <v>0</v>
      </c>
    </row>
    <row r="19" spans="1:12" s="6" customFormat="1" ht="30" customHeight="1">
      <c r="A19" s="45" t="s">
        <v>65</v>
      </c>
      <c r="B19" s="10">
        <v>15</v>
      </c>
      <c r="C19" s="4" t="s">
        <v>39</v>
      </c>
      <c r="D19" s="10" t="s">
        <v>74</v>
      </c>
      <c r="E19" s="34">
        <v>1116277000</v>
      </c>
      <c r="F19" s="34" t="s">
        <v>138</v>
      </c>
      <c r="G19" s="34"/>
      <c r="H19" s="34"/>
      <c r="I19" s="34">
        <v>0</v>
      </c>
      <c r="J19" s="34">
        <v>0</v>
      </c>
      <c r="K19" s="34">
        <v>0</v>
      </c>
      <c r="L19" s="46">
        <v>0</v>
      </c>
    </row>
    <row r="20" spans="1:12" s="6" customFormat="1" ht="30" customHeight="1">
      <c r="A20" s="45" t="s">
        <v>65</v>
      </c>
      <c r="B20" s="10">
        <v>16</v>
      </c>
      <c r="C20" s="4" t="s">
        <v>40</v>
      </c>
      <c r="D20" s="10" t="s">
        <v>68</v>
      </c>
      <c r="E20" s="34">
        <v>404392000</v>
      </c>
      <c r="F20" s="34">
        <v>0</v>
      </c>
      <c r="G20" s="34"/>
      <c r="H20" s="34"/>
      <c r="I20" s="34">
        <v>0</v>
      </c>
      <c r="J20" s="34">
        <v>0</v>
      </c>
      <c r="K20" s="34">
        <v>0</v>
      </c>
      <c r="L20" s="46">
        <v>0</v>
      </c>
    </row>
    <row r="21" spans="1:12" s="6" customFormat="1" ht="30" customHeight="1">
      <c r="A21" s="45" t="s">
        <v>65</v>
      </c>
      <c r="B21" s="10">
        <v>17</v>
      </c>
      <c r="C21" s="4" t="s">
        <v>41</v>
      </c>
      <c r="D21" s="10" t="s">
        <v>74</v>
      </c>
      <c r="E21" s="34">
        <v>1276292000</v>
      </c>
      <c r="F21" s="34">
        <v>0</v>
      </c>
      <c r="G21" s="34"/>
      <c r="H21" s="34"/>
      <c r="I21" s="34">
        <v>0</v>
      </c>
      <c r="J21" s="34">
        <v>0</v>
      </c>
      <c r="K21" s="34">
        <v>0</v>
      </c>
      <c r="L21" s="46">
        <v>0</v>
      </c>
    </row>
    <row r="22" spans="1:12" s="6" customFormat="1" ht="30" customHeight="1">
      <c r="A22" s="45" t="s">
        <v>65</v>
      </c>
      <c r="B22" s="10">
        <v>18</v>
      </c>
      <c r="C22" s="4" t="s">
        <v>42</v>
      </c>
      <c r="D22" s="13" t="s">
        <v>76</v>
      </c>
      <c r="E22" s="34">
        <v>2921840000</v>
      </c>
      <c r="F22" s="34">
        <v>0</v>
      </c>
      <c r="G22" s="34"/>
      <c r="H22" s="34"/>
      <c r="I22" s="34">
        <v>0</v>
      </c>
      <c r="J22" s="34">
        <v>0</v>
      </c>
      <c r="K22" s="34">
        <v>0</v>
      </c>
      <c r="L22" s="46">
        <v>0</v>
      </c>
    </row>
    <row r="23" spans="1:12" s="6" customFormat="1" ht="30" customHeight="1">
      <c r="A23" s="45" t="s">
        <v>65</v>
      </c>
      <c r="B23" s="10">
        <v>19</v>
      </c>
      <c r="C23" s="4" t="s">
        <v>43</v>
      </c>
      <c r="D23" s="10" t="s">
        <v>77</v>
      </c>
      <c r="E23" s="34">
        <v>1112127000</v>
      </c>
      <c r="F23" s="34">
        <v>0</v>
      </c>
      <c r="G23" s="34"/>
      <c r="H23" s="34"/>
      <c r="I23" s="34">
        <v>0</v>
      </c>
      <c r="J23" s="34">
        <v>0</v>
      </c>
      <c r="K23" s="34">
        <v>0</v>
      </c>
      <c r="L23" s="46">
        <v>0</v>
      </c>
    </row>
    <row r="24" spans="1:12" s="6" customFormat="1" ht="30" customHeight="1">
      <c r="A24" s="45" t="s">
        <v>65</v>
      </c>
      <c r="B24" s="10">
        <v>20</v>
      </c>
      <c r="C24" s="4" t="s">
        <v>44</v>
      </c>
      <c r="D24" s="10" t="s">
        <v>77</v>
      </c>
      <c r="E24" s="34">
        <v>365000000</v>
      </c>
      <c r="F24" s="34">
        <v>0</v>
      </c>
      <c r="G24" s="34"/>
      <c r="H24" s="34"/>
      <c r="I24" s="34">
        <v>0</v>
      </c>
      <c r="J24" s="34">
        <v>0</v>
      </c>
      <c r="K24" s="34">
        <v>0</v>
      </c>
      <c r="L24" s="46">
        <v>0</v>
      </c>
    </row>
    <row r="25" spans="1:12" s="6" customFormat="1" ht="30" customHeight="1">
      <c r="A25" s="45" t="s">
        <v>65</v>
      </c>
      <c r="B25" s="10">
        <v>21</v>
      </c>
      <c r="C25" s="4" t="s">
        <v>45</v>
      </c>
      <c r="D25" s="10" t="s">
        <v>77</v>
      </c>
      <c r="E25" s="34">
        <v>1359471000.0000002</v>
      </c>
      <c r="F25" s="34">
        <v>0</v>
      </c>
      <c r="G25" s="34"/>
      <c r="H25" s="34"/>
      <c r="I25" s="34">
        <v>0</v>
      </c>
      <c r="J25" s="34">
        <v>0</v>
      </c>
      <c r="K25" s="34">
        <v>0</v>
      </c>
      <c r="L25" s="46">
        <v>0</v>
      </c>
    </row>
    <row r="26" spans="1:12" s="6" customFormat="1" ht="30" customHeight="1">
      <c r="A26" s="45" t="s">
        <v>65</v>
      </c>
      <c r="B26" s="10">
        <v>22</v>
      </c>
      <c r="C26" s="4" t="s">
        <v>126</v>
      </c>
      <c r="D26" s="10" t="s">
        <v>77</v>
      </c>
      <c r="E26" s="34">
        <v>1218249000</v>
      </c>
      <c r="F26" s="34">
        <v>0</v>
      </c>
      <c r="G26" s="34"/>
      <c r="H26" s="34"/>
      <c r="I26" s="34">
        <v>0</v>
      </c>
      <c r="J26" s="34">
        <v>0</v>
      </c>
      <c r="K26" s="34">
        <v>0</v>
      </c>
      <c r="L26" s="46">
        <v>0</v>
      </c>
    </row>
    <row r="27" spans="1:12" s="6" customFormat="1" ht="30" customHeight="1">
      <c r="A27" s="45" t="s">
        <v>65</v>
      </c>
      <c r="B27" s="10">
        <v>23</v>
      </c>
      <c r="C27" s="4" t="s">
        <v>46</v>
      </c>
      <c r="D27" s="10" t="s">
        <v>77</v>
      </c>
      <c r="E27" s="34">
        <v>3040922000</v>
      </c>
      <c r="F27" s="34">
        <v>0</v>
      </c>
      <c r="G27" s="34"/>
      <c r="H27" s="34"/>
      <c r="I27" s="34">
        <v>0</v>
      </c>
      <c r="J27" s="34">
        <v>0</v>
      </c>
      <c r="K27" s="34">
        <v>0</v>
      </c>
      <c r="L27" s="46">
        <v>0</v>
      </c>
    </row>
    <row r="28" spans="1:12" s="6" customFormat="1" ht="30" customHeight="1">
      <c r="A28" s="45" t="s">
        <v>65</v>
      </c>
      <c r="B28" s="10">
        <v>24</v>
      </c>
      <c r="C28" s="4" t="s">
        <v>47</v>
      </c>
      <c r="D28" s="10" t="s">
        <v>77</v>
      </c>
      <c r="E28" s="34">
        <v>450000000.00000006</v>
      </c>
      <c r="F28" s="34">
        <v>0</v>
      </c>
      <c r="G28" s="34"/>
      <c r="H28" s="34"/>
      <c r="I28" s="34">
        <v>0</v>
      </c>
      <c r="J28" s="34">
        <v>0</v>
      </c>
      <c r="K28" s="34">
        <v>0</v>
      </c>
      <c r="L28" s="46">
        <v>0</v>
      </c>
    </row>
    <row r="29" spans="1:12" s="6" customFormat="1" ht="30" customHeight="1">
      <c r="A29" s="45" t="s">
        <v>65</v>
      </c>
      <c r="B29" s="10">
        <v>25</v>
      </c>
      <c r="C29" s="4" t="s">
        <v>51</v>
      </c>
      <c r="D29" s="10" t="s">
        <v>78</v>
      </c>
      <c r="E29" s="34">
        <v>839999999.99999988</v>
      </c>
      <c r="F29" s="34">
        <v>0</v>
      </c>
      <c r="G29" s="34"/>
      <c r="H29" s="34"/>
      <c r="I29" s="34">
        <v>0</v>
      </c>
      <c r="J29" s="34">
        <v>0</v>
      </c>
      <c r="K29" s="34">
        <v>0</v>
      </c>
      <c r="L29" s="46">
        <v>0</v>
      </c>
    </row>
    <row r="30" spans="1:12" s="6" customFormat="1" ht="30" customHeight="1">
      <c r="A30" s="45" t="s">
        <v>65</v>
      </c>
      <c r="B30" s="10">
        <v>26</v>
      </c>
      <c r="C30" s="4" t="s">
        <v>52</v>
      </c>
      <c r="D30" s="10" t="s">
        <v>78</v>
      </c>
      <c r="E30" s="34">
        <v>286000000</v>
      </c>
      <c r="F30" s="34">
        <v>0</v>
      </c>
      <c r="G30" s="34"/>
      <c r="H30" s="34"/>
      <c r="I30" s="34">
        <v>0</v>
      </c>
      <c r="J30" s="34">
        <v>0</v>
      </c>
      <c r="K30" s="34">
        <v>0</v>
      </c>
      <c r="L30" s="46">
        <v>0</v>
      </c>
    </row>
    <row r="31" spans="1:12" s="6" customFormat="1" ht="30" customHeight="1">
      <c r="A31" s="45" t="s">
        <v>66</v>
      </c>
      <c r="B31" s="10">
        <v>27</v>
      </c>
      <c r="C31" s="26" t="s">
        <v>57</v>
      </c>
      <c r="D31" s="10" t="s">
        <v>168</v>
      </c>
      <c r="E31" s="34">
        <v>8100000000</v>
      </c>
      <c r="F31" s="34"/>
      <c r="G31" s="34"/>
      <c r="H31" s="34"/>
      <c r="I31" s="34">
        <v>0</v>
      </c>
      <c r="J31" s="34">
        <v>0</v>
      </c>
      <c r="K31" s="34">
        <v>0</v>
      </c>
      <c r="L31" s="46">
        <v>0</v>
      </c>
    </row>
    <row r="32" spans="1:12" s="6" customFormat="1" ht="30" customHeight="1">
      <c r="A32" s="45" t="s">
        <v>66</v>
      </c>
      <c r="B32" s="10">
        <v>28</v>
      </c>
      <c r="C32" s="27" t="s">
        <v>56</v>
      </c>
      <c r="D32" s="10" t="s">
        <v>168</v>
      </c>
      <c r="E32" s="34">
        <v>10800000000</v>
      </c>
      <c r="F32" s="34"/>
      <c r="G32" s="34"/>
      <c r="H32" s="34"/>
      <c r="I32" s="34">
        <v>0</v>
      </c>
      <c r="J32" s="34">
        <v>0</v>
      </c>
      <c r="K32" s="34">
        <v>0</v>
      </c>
      <c r="L32" s="46">
        <v>0</v>
      </c>
    </row>
    <row r="33" spans="1:12" s="6" customFormat="1" ht="30" customHeight="1">
      <c r="A33" s="45" t="s">
        <v>67</v>
      </c>
      <c r="B33" s="10">
        <v>29</v>
      </c>
      <c r="C33" s="15" t="s">
        <v>95</v>
      </c>
      <c r="D33" s="10" t="s">
        <v>169</v>
      </c>
      <c r="E33" s="34">
        <v>3240000000</v>
      </c>
      <c r="F33" s="34" t="s">
        <v>138</v>
      </c>
      <c r="G33" s="34"/>
      <c r="H33" s="34"/>
      <c r="I33" s="34">
        <v>0</v>
      </c>
      <c r="J33" s="34">
        <v>0</v>
      </c>
      <c r="K33" s="34">
        <v>0</v>
      </c>
      <c r="L33" s="46">
        <v>0</v>
      </c>
    </row>
    <row r="34" spans="1:12" s="6" customFormat="1" ht="39" customHeight="1">
      <c r="A34" s="65"/>
      <c r="B34" s="58" t="s">
        <v>147</v>
      </c>
      <c r="C34" s="67" t="s">
        <v>79</v>
      </c>
      <c r="D34" s="70"/>
      <c r="E34" s="59"/>
      <c r="F34" s="59"/>
      <c r="G34" s="59"/>
      <c r="H34" s="59"/>
      <c r="I34" s="60"/>
      <c r="J34" s="59"/>
      <c r="K34" s="59"/>
      <c r="L34" s="66"/>
    </row>
    <row r="35" spans="1:12" ht="30" customHeight="1">
      <c r="A35" s="45" t="s">
        <v>65</v>
      </c>
      <c r="B35" s="10">
        <v>30</v>
      </c>
      <c r="C35" s="15" t="s">
        <v>26</v>
      </c>
      <c r="D35" s="10" t="s">
        <v>80</v>
      </c>
      <c r="E35" s="34">
        <v>3821182000.0000005</v>
      </c>
      <c r="F35" s="34">
        <f>E35*0.85</f>
        <v>3248004700.0000005</v>
      </c>
      <c r="G35" s="37">
        <v>356</v>
      </c>
      <c r="H35" s="37">
        <v>9</v>
      </c>
      <c r="I35" s="61">
        <v>33</v>
      </c>
      <c r="J35" s="34">
        <v>70000000</v>
      </c>
      <c r="K35" s="34">
        <v>1004000000</v>
      </c>
      <c r="L35" s="46">
        <v>1074000000</v>
      </c>
    </row>
    <row r="36" spans="1:12" ht="30" customHeight="1">
      <c r="A36" s="45" t="s">
        <v>65</v>
      </c>
      <c r="B36" s="10">
        <v>31</v>
      </c>
      <c r="C36" s="15" t="s">
        <v>28</v>
      </c>
      <c r="D36" s="10" t="s">
        <v>80</v>
      </c>
      <c r="E36" s="34">
        <v>5305573000</v>
      </c>
      <c r="F36" s="34">
        <f t="shared" ref="F36:F41" si="0">E36*0.85</f>
        <v>4509737050</v>
      </c>
      <c r="G36" s="39">
        <v>230</v>
      </c>
      <c r="H36" s="39">
        <v>0</v>
      </c>
      <c r="I36" s="61">
        <v>0</v>
      </c>
      <c r="J36" s="34">
        <v>70000000</v>
      </c>
      <c r="K36" s="34">
        <v>1768871000</v>
      </c>
      <c r="L36" s="46">
        <v>1838870999.9999998</v>
      </c>
    </row>
    <row r="37" spans="1:12" ht="30" customHeight="1">
      <c r="A37" s="45" t="s">
        <v>65</v>
      </c>
      <c r="B37" s="10">
        <v>32</v>
      </c>
      <c r="C37" s="14" t="s">
        <v>4</v>
      </c>
      <c r="D37" s="10" t="s">
        <v>80</v>
      </c>
      <c r="E37" s="34">
        <v>8577628000</v>
      </c>
      <c r="F37" s="34">
        <f t="shared" si="0"/>
        <v>7290983800</v>
      </c>
      <c r="G37" s="36">
        <v>870</v>
      </c>
      <c r="H37" s="36">
        <v>159</v>
      </c>
      <c r="I37" s="61">
        <v>60</v>
      </c>
      <c r="J37" s="34">
        <v>0</v>
      </c>
      <c r="K37" s="34">
        <v>500000000</v>
      </c>
      <c r="L37" s="46">
        <v>500000000</v>
      </c>
    </row>
    <row r="38" spans="1:12" ht="30" customHeight="1">
      <c r="A38" s="45" t="s">
        <v>65</v>
      </c>
      <c r="B38" s="10">
        <v>33</v>
      </c>
      <c r="C38" s="15" t="s">
        <v>155</v>
      </c>
      <c r="D38" s="10" t="s">
        <v>80</v>
      </c>
      <c r="E38" s="34">
        <v>1118858999.9999998</v>
      </c>
      <c r="F38" s="34">
        <f t="shared" si="0"/>
        <v>951030149.99999976</v>
      </c>
      <c r="G38" s="40">
        <v>266</v>
      </c>
      <c r="H38" s="40">
        <v>210</v>
      </c>
      <c r="I38" s="61">
        <v>96</v>
      </c>
      <c r="J38" s="34">
        <v>35000000</v>
      </c>
      <c r="K38" s="34">
        <v>552245000</v>
      </c>
      <c r="L38" s="46">
        <v>587245000</v>
      </c>
    </row>
    <row r="39" spans="1:12" ht="30" customHeight="1">
      <c r="A39" s="45" t="s">
        <v>65</v>
      </c>
      <c r="B39" s="10">
        <v>34</v>
      </c>
      <c r="C39" s="14" t="s">
        <v>158</v>
      </c>
      <c r="D39" s="10" t="s">
        <v>80</v>
      </c>
      <c r="E39" s="34">
        <v>1798658000</v>
      </c>
      <c r="F39" s="34">
        <f t="shared" si="0"/>
        <v>1528859300</v>
      </c>
      <c r="G39" s="40">
        <v>61</v>
      </c>
      <c r="H39" s="40">
        <v>47</v>
      </c>
      <c r="I39" s="61">
        <v>92</v>
      </c>
      <c r="J39" s="34">
        <v>40000000</v>
      </c>
      <c r="K39" s="34">
        <v>1110000000</v>
      </c>
      <c r="L39" s="46">
        <v>1150000000</v>
      </c>
    </row>
    <row r="40" spans="1:12" ht="30" customHeight="1">
      <c r="A40" s="45" t="s">
        <v>65</v>
      </c>
      <c r="B40" s="10">
        <v>35</v>
      </c>
      <c r="C40" s="15" t="s">
        <v>117</v>
      </c>
      <c r="D40" s="10" t="s">
        <v>149</v>
      </c>
      <c r="E40" s="34">
        <v>1309633000</v>
      </c>
      <c r="F40" s="34">
        <f>E40*0.85</f>
        <v>1113188050</v>
      </c>
      <c r="G40" s="34"/>
      <c r="H40" s="34"/>
      <c r="I40" s="61">
        <v>0</v>
      </c>
      <c r="J40" s="34">
        <v>0</v>
      </c>
      <c r="K40" s="34">
        <v>36500000</v>
      </c>
      <c r="L40" s="46">
        <v>36500000</v>
      </c>
    </row>
    <row r="41" spans="1:12" ht="30" customHeight="1">
      <c r="A41" s="45" t="s">
        <v>65</v>
      </c>
      <c r="B41" s="10">
        <v>36</v>
      </c>
      <c r="C41" s="4" t="s">
        <v>23</v>
      </c>
      <c r="D41" s="10" t="s">
        <v>80</v>
      </c>
      <c r="E41" s="34">
        <v>748383000.00000012</v>
      </c>
      <c r="F41" s="34">
        <f t="shared" si="0"/>
        <v>636125550.00000012</v>
      </c>
      <c r="G41" s="34"/>
      <c r="H41" s="34"/>
      <c r="I41" s="61">
        <v>21</v>
      </c>
      <c r="J41" s="34">
        <v>0</v>
      </c>
      <c r="K41" s="34">
        <v>165999999.99999997</v>
      </c>
      <c r="L41" s="46">
        <v>165999999.99999997</v>
      </c>
    </row>
    <row r="42" spans="1:12" ht="30" customHeight="1">
      <c r="A42" s="45" t="s">
        <v>65</v>
      </c>
      <c r="B42" s="10">
        <v>37</v>
      </c>
      <c r="C42" s="4" t="s">
        <v>2</v>
      </c>
      <c r="D42" s="13" t="s">
        <v>76</v>
      </c>
      <c r="E42" s="34">
        <v>973637999.99999988</v>
      </c>
      <c r="F42" s="34">
        <v>0</v>
      </c>
      <c r="G42" s="34"/>
      <c r="H42" s="34"/>
      <c r="I42" s="61">
        <v>0</v>
      </c>
      <c r="J42" s="34">
        <v>0</v>
      </c>
      <c r="K42" s="34">
        <v>0</v>
      </c>
      <c r="L42" s="46">
        <v>0</v>
      </c>
    </row>
    <row r="43" spans="1:12" s="6" customFormat="1" ht="30" customHeight="1">
      <c r="A43" s="45" t="s">
        <v>65</v>
      </c>
      <c r="B43" s="10">
        <v>38</v>
      </c>
      <c r="C43" s="4" t="s">
        <v>127</v>
      </c>
      <c r="D43" s="10" t="s">
        <v>80</v>
      </c>
      <c r="E43" s="34">
        <v>1610898000</v>
      </c>
      <c r="F43" s="34">
        <v>0</v>
      </c>
      <c r="G43" s="38">
        <v>196</v>
      </c>
      <c r="H43" s="38">
        <v>0</v>
      </c>
      <c r="I43" s="61">
        <v>60</v>
      </c>
      <c r="J43" s="34">
        <v>0</v>
      </c>
      <c r="K43" s="34">
        <v>0</v>
      </c>
      <c r="L43" s="46">
        <v>0</v>
      </c>
    </row>
    <row r="44" spans="1:12" s="6" customFormat="1" ht="30" customHeight="1">
      <c r="A44" s="45" t="s">
        <v>65</v>
      </c>
      <c r="B44" s="10">
        <v>39</v>
      </c>
      <c r="C44" s="4" t="s">
        <v>48</v>
      </c>
      <c r="D44" s="10" t="s">
        <v>80</v>
      </c>
      <c r="E44" s="34">
        <v>1395351000</v>
      </c>
      <c r="F44" s="34">
        <v>0</v>
      </c>
      <c r="G44" s="38">
        <v>272</v>
      </c>
      <c r="H44" s="38">
        <v>0</v>
      </c>
      <c r="I44" s="61">
        <v>2</v>
      </c>
      <c r="J44" s="34">
        <v>0</v>
      </c>
      <c r="K44" s="34">
        <v>0</v>
      </c>
      <c r="L44" s="46">
        <v>0</v>
      </c>
    </row>
    <row r="45" spans="1:12" s="6" customFormat="1" ht="30" customHeight="1">
      <c r="A45" s="45" t="s">
        <v>65</v>
      </c>
      <c r="B45" s="10">
        <v>40</v>
      </c>
      <c r="C45" s="4" t="s">
        <v>49</v>
      </c>
      <c r="D45" s="10" t="s">
        <v>82</v>
      </c>
      <c r="E45" s="34">
        <v>595904000</v>
      </c>
      <c r="F45" s="34">
        <v>0</v>
      </c>
      <c r="G45" s="34"/>
      <c r="H45" s="34"/>
      <c r="I45" s="61">
        <v>0</v>
      </c>
      <c r="J45" s="34">
        <v>0</v>
      </c>
      <c r="K45" s="34">
        <v>0</v>
      </c>
      <c r="L45" s="46">
        <v>0</v>
      </c>
    </row>
    <row r="46" spans="1:12" s="6" customFormat="1" ht="30" customHeight="1">
      <c r="A46" s="45" t="s">
        <v>65</v>
      </c>
      <c r="B46" s="10">
        <v>41</v>
      </c>
      <c r="C46" s="4" t="s">
        <v>50</v>
      </c>
      <c r="D46" s="13" t="s">
        <v>81</v>
      </c>
      <c r="E46" s="34">
        <v>1146219000</v>
      </c>
      <c r="F46" s="34">
        <v>0</v>
      </c>
      <c r="G46" s="34"/>
      <c r="H46" s="34"/>
      <c r="I46" s="61">
        <v>0</v>
      </c>
      <c r="J46" s="34">
        <v>28500000.000000004</v>
      </c>
      <c r="K46" s="34">
        <v>363000000.00000006</v>
      </c>
      <c r="L46" s="46">
        <v>391500000.00000006</v>
      </c>
    </row>
    <row r="47" spans="1:12" s="6" customFormat="1" ht="39.75" customHeight="1">
      <c r="A47" s="65"/>
      <c r="B47" s="58" t="s">
        <v>148</v>
      </c>
      <c r="C47" s="67" t="s">
        <v>83</v>
      </c>
      <c r="D47" s="70"/>
      <c r="E47" s="59"/>
      <c r="F47" s="59"/>
      <c r="G47" s="59"/>
      <c r="H47" s="59"/>
      <c r="I47" s="60"/>
      <c r="J47" s="59"/>
      <c r="K47" s="59"/>
      <c r="L47" s="66"/>
    </row>
    <row r="48" spans="1:12" ht="30" customHeight="1">
      <c r="A48" s="45" t="s">
        <v>65</v>
      </c>
      <c r="B48" s="10">
        <v>42</v>
      </c>
      <c r="C48" s="15" t="s">
        <v>157</v>
      </c>
      <c r="D48" s="10" t="s">
        <v>84</v>
      </c>
      <c r="E48" s="34">
        <v>7801115000</v>
      </c>
      <c r="F48" s="34">
        <f t="shared" ref="F48" si="1">E48*0.85</f>
        <v>6630947750</v>
      </c>
      <c r="G48" s="40">
        <v>631</v>
      </c>
      <c r="H48" s="40">
        <v>432</v>
      </c>
      <c r="I48" s="61">
        <v>95</v>
      </c>
      <c r="J48" s="34">
        <v>2694130000</v>
      </c>
      <c r="K48" s="34">
        <v>2609941000</v>
      </c>
      <c r="L48" s="46">
        <v>5304071000</v>
      </c>
    </row>
    <row r="49" spans="1:12" ht="30" customHeight="1">
      <c r="A49" s="45" t="s">
        <v>65</v>
      </c>
      <c r="B49" s="10">
        <v>43</v>
      </c>
      <c r="C49" s="4" t="s">
        <v>1</v>
      </c>
      <c r="D49" s="10" t="s">
        <v>145</v>
      </c>
      <c r="E49" s="34">
        <v>476000000</v>
      </c>
      <c r="F49" s="34">
        <v>0</v>
      </c>
      <c r="G49" s="62">
        <v>74</v>
      </c>
      <c r="H49" s="62">
        <v>40</v>
      </c>
      <c r="I49" s="61">
        <v>85</v>
      </c>
      <c r="J49" s="34">
        <v>45000000</v>
      </c>
      <c r="K49" s="34">
        <v>296784000</v>
      </c>
      <c r="L49" s="46">
        <v>341784000</v>
      </c>
    </row>
    <row r="50" spans="1:12" ht="30" customHeight="1">
      <c r="A50" s="45" t="s">
        <v>65</v>
      </c>
      <c r="B50" s="10">
        <v>44</v>
      </c>
      <c r="C50" s="4" t="s">
        <v>6</v>
      </c>
      <c r="D50" s="10" t="s">
        <v>145</v>
      </c>
      <c r="E50" s="34">
        <v>2848266000</v>
      </c>
      <c r="F50" s="34">
        <f t="shared" ref="F50:F72" si="2">E50*0.85</f>
        <v>2421026100</v>
      </c>
      <c r="G50" s="34"/>
      <c r="H50" s="34"/>
      <c r="I50" s="61">
        <v>98</v>
      </c>
      <c r="J50" s="34">
        <v>119999999.99999999</v>
      </c>
      <c r="K50" s="34">
        <v>715000000</v>
      </c>
      <c r="L50" s="46">
        <v>835000000</v>
      </c>
    </row>
    <row r="51" spans="1:12" ht="30" customHeight="1">
      <c r="A51" s="45" t="s">
        <v>65</v>
      </c>
      <c r="B51" s="10">
        <v>45</v>
      </c>
      <c r="C51" s="4" t="s">
        <v>18</v>
      </c>
      <c r="D51" s="10" t="s">
        <v>141</v>
      </c>
      <c r="E51" s="34">
        <v>738380000.00000012</v>
      </c>
      <c r="F51" s="34">
        <f t="shared" si="2"/>
        <v>627623000.00000012</v>
      </c>
      <c r="G51" s="34"/>
      <c r="H51" s="34"/>
      <c r="I51" s="63">
        <v>99.9</v>
      </c>
      <c r="J51" s="34">
        <v>302421000</v>
      </c>
      <c r="K51" s="34">
        <v>351224000</v>
      </c>
      <c r="L51" s="46">
        <v>653645000</v>
      </c>
    </row>
    <row r="52" spans="1:12" ht="30" customHeight="1">
      <c r="A52" s="45" t="s">
        <v>65</v>
      </c>
      <c r="B52" s="10">
        <v>46</v>
      </c>
      <c r="C52" s="15" t="s">
        <v>154</v>
      </c>
      <c r="D52" s="10" t="s">
        <v>123</v>
      </c>
      <c r="E52" s="34">
        <v>4673341999.999999</v>
      </c>
      <c r="F52" s="34">
        <f t="shared" si="2"/>
        <v>3972340699.999999</v>
      </c>
      <c r="G52" s="34"/>
      <c r="H52" s="34"/>
      <c r="I52" s="63">
        <v>100</v>
      </c>
      <c r="J52" s="34">
        <v>116332000</v>
      </c>
      <c r="K52" s="34">
        <v>2000155000.0000002</v>
      </c>
      <c r="L52" s="46">
        <v>2116487000.0000002</v>
      </c>
    </row>
    <row r="53" spans="1:12" ht="30" customHeight="1">
      <c r="A53" s="45" t="s">
        <v>65</v>
      </c>
      <c r="B53" s="10">
        <v>47</v>
      </c>
      <c r="C53" s="4" t="s">
        <v>124</v>
      </c>
      <c r="D53" s="10" t="s">
        <v>125</v>
      </c>
      <c r="E53" s="34">
        <v>2679861000</v>
      </c>
      <c r="F53" s="34">
        <f t="shared" si="2"/>
        <v>2277881850</v>
      </c>
      <c r="G53" s="34"/>
      <c r="H53" s="34"/>
      <c r="I53" s="61">
        <v>95</v>
      </c>
      <c r="J53" s="34">
        <v>656531000</v>
      </c>
      <c r="K53" s="34">
        <v>90248000</v>
      </c>
      <c r="L53" s="46">
        <v>746779000</v>
      </c>
    </row>
    <row r="54" spans="1:12" ht="30" customHeight="1">
      <c r="A54" s="45" t="s">
        <v>65</v>
      </c>
      <c r="B54" s="10">
        <v>48</v>
      </c>
      <c r="C54" s="4" t="s">
        <v>136</v>
      </c>
      <c r="D54" s="10" t="s">
        <v>145</v>
      </c>
      <c r="E54" s="34">
        <v>347630000.00000042</v>
      </c>
      <c r="F54" s="34">
        <f t="shared" si="2"/>
        <v>295485500.00000036</v>
      </c>
      <c r="G54" s="38">
        <v>9</v>
      </c>
      <c r="H54" s="38">
        <v>8</v>
      </c>
      <c r="I54" s="61">
        <v>90</v>
      </c>
      <c r="J54" s="34">
        <v>123000000.00000001</v>
      </c>
      <c r="K54" s="34">
        <v>176630000</v>
      </c>
      <c r="L54" s="46">
        <v>299630000</v>
      </c>
    </row>
    <row r="55" spans="1:12" ht="30" customHeight="1">
      <c r="A55" s="45" t="s">
        <v>65</v>
      </c>
      <c r="B55" s="10">
        <v>49</v>
      </c>
      <c r="C55" s="4" t="s">
        <v>19</v>
      </c>
      <c r="D55" s="10" t="s">
        <v>85</v>
      </c>
      <c r="E55" s="34">
        <v>252865999.99999997</v>
      </c>
      <c r="F55" s="34">
        <v>0</v>
      </c>
      <c r="G55" s="34"/>
      <c r="H55" s="34"/>
      <c r="I55" s="61">
        <v>77</v>
      </c>
      <c r="J55" s="34">
        <v>0</v>
      </c>
      <c r="K55" s="34">
        <v>0</v>
      </c>
      <c r="L55" s="46">
        <v>0</v>
      </c>
    </row>
    <row r="56" spans="1:12" ht="30" customHeight="1">
      <c r="A56" s="45" t="s">
        <v>65</v>
      </c>
      <c r="B56" s="10">
        <v>50</v>
      </c>
      <c r="C56" s="4" t="s">
        <v>20</v>
      </c>
      <c r="D56" s="10" t="s">
        <v>85</v>
      </c>
      <c r="E56" s="34">
        <v>1380000000</v>
      </c>
      <c r="F56" s="34">
        <f t="shared" si="2"/>
        <v>1173000000</v>
      </c>
      <c r="G56" s="40">
        <v>183</v>
      </c>
      <c r="H56" s="40">
        <v>38</v>
      </c>
      <c r="I56" s="61">
        <v>55</v>
      </c>
      <c r="J56" s="34">
        <v>0</v>
      </c>
      <c r="K56" s="34">
        <v>0</v>
      </c>
      <c r="L56" s="46">
        <v>0</v>
      </c>
    </row>
    <row r="57" spans="1:12" ht="30" customHeight="1">
      <c r="A57" s="45" t="s">
        <v>65</v>
      </c>
      <c r="B57" s="10">
        <v>51</v>
      </c>
      <c r="C57" s="14" t="s">
        <v>27</v>
      </c>
      <c r="D57" s="24" t="s">
        <v>144</v>
      </c>
      <c r="E57" s="34">
        <v>8946380000</v>
      </c>
      <c r="F57" s="34">
        <f t="shared" si="2"/>
        <v>7604423000</v>
      </c>
      <c r="G57" s="39">
        <v>452</v>
      </c>
      <c r="H57" s="39">
        <v>407</v>
      </c>
      <c r="I57" s="61">
        <v>97</v>
      </c>
      <c r="J57" s="34">
        <v>264920999.99999997</v>
      </c>
      <c r="K57" s="34">
        <v>930000000.00000012</v>
      </c>
      <c r="L57" s="46">
        <v>1194921000</v>
      </c>
    </row>
    <row r="58" spans="1:12" ht="30" customHeight="1">
      <c r="A58" s="45" t="s">
        <v>65</v>
      </c>
      <c r="B58" s="10">
        <v>52</v>
      </c>
      <c r="C58" s="15" t="s">
        <v>153</v>
      </c>
      <c r="D58" s="10" t="s">
        <v>130</v>
      </c>
      <c r="E58" s="34">
        <v>4395077000</v>
      </c>
      <c r="F58" s="34">
        <f t="shared" si="2"/>
        <v>3735815450</v>
      </c>
      <c r="G58" s="40"/>
      <c r="H58" s="40">
        <v>85</v>
      </c>
      <c r="I58" s="61">
        <v>85</v>
      </c>
      <c r="J58" s="34">
        <v>0</v>
      </c>
      <c r="K58" s="34">
        <v>76950000</v>
      </c>
      <c r="L58" s="46">
        <v>76950000</v>
      </c>
    </row>
    <row r="59" spans="1:12" ht="30" customHeight="1">
      <c r="A59" s="45" t="s">
        <v>65</v>
      </c>
      <c r="B59" s="10">
        <v>53</v>
      </c>
      <c r="C59" s="15" t="s">
        <v>159</v>
      </c>
      <c r="D59" s="10" t="s">
        <v>85</v>
      </c>
      <c r="E59" s="34">
        <v>1882935999.9999998</v>
      </c>
      <c r="F59" s="34">
        <f t="shared" si="2"/>
        <v>1600495599.9999998</v>
      </c>
      <c r="G59" s="40">
        <v>129</v>
      </c>
      <c r="H59" s="40">
        <v>27</v>
      </c>
      <c r="I59" s="61">
        <v>60</v>
      </c>
      <c r="J59" s="34">
        <v>37000000</v>
      </c>
      <c r="K59" s="34">
        <v>960999999.99999988</v>
      </c>
      <c r="L59" s="46">
        <v>998000000</v>
      </c>
    </row>
    <row r="60" spans="1:12" ht="30" customHeight="1">
      <c r="A60" s="45" t="s">
        <v>65</v>
      </c>
      <c r="B60" s="10">
        <v>54</v>
      </c>
      <c r="C60" s="15" t="s">
        <v>160</v>
      </c>
      <c r="D60" s="10" t="s">
        <v>85</v>
      </c>
      <c r="E60" s="34">
        <v>2162394000</v>
      </c>
      <c r="F60" s="34">
        <f t="shared" si="2"/>
        <v>1838034900</v>
      </c>
      <c r="G60" s="40">
        <v>283</v>
      </c>
      <c r="H60" s="40">
        <v>181</v>
      </c>
      <c r="I60" s="61">
        <v>85</v>
      </c>
      <c r="J60" s="34">
        <v>36000000</v>
      </c>
      <c r="K60" s="34">
        <v>961999999.99999988</v>
      </c>
      <c r="L60" s="46">
        <v>998000000</v>
      </c>
    </row>
    <row r="61" spans="1:12" s="6" customFormat="1" ht="30" customHeight="1">
      <c r="A61" s="45" t="s">
        <v>65</v>
      </c>
      <c r="B61" s="10">
        <v>55</v>
      </c>
      <c r="C61" s="15" t="s">
        <v>161</v>
      </c>
      <c r="D61" s="10" t="s">
        <v>85</v>
      </c>
      <c r="E61" s="34">
        <v>1740208000</v>
      </c>
      <c r="F61" s="34">
        <f t="shared" si="2"/>
        <v>1479176800</v>
      </c>
      <c r="G61" s="40">
        <v>194</v>
      </c>
      <c r="H61" s="40">
        <v>22</v>
      </c>
      <c r="I61" s="61">
        <v>27</v>
      </c>
      <c r="J61" s="34">
        <v>0</v>
      </c>
      <c r="K61" s="34">
        <v>0</v>
      </c>
      <c r="L61" s="46">
        <v>0</v>
      </c>
    </row>
    <row r="62" spans="1:12" s="6" customFormat="1" ht="30" customHeight="1">
      <c r="A62" s="45" t="s">
        <v>65</v>
      </c>
      <c r="B62" s="10">
        <v>56</v>
      </c>
      <c r="C62" s="15" t="s">
        <v>162</v>
      </c>
      <c r="D62" s="10" t="s">
        <v>85</v>
      </c>
      <c r="E62" s="34">
        <v>2344355000</v>
      </c>
      <c r="F62" s="34">
        <f t="shared" si="2"/>
        <v>1992701750</v>
      </c>
      <c r="G62" s="40">
        <v>273</v>
      </c>
      <c r="H62" s="40">
        <v>75</v>
      </c>
      <c r="I62" s="61">
        <v>37</v>
      </c>
      <c r="J62" s="34">
        <v>0</v>
      </c>
      <c r="K62" s="34">
        <v>0</v>
      </c>
      <c r="L62" s="46">
        <v>0</v>
      </c>
    </row>
    <row r="63" spans="1:12" s="6" customFormat="1" ht="30" customHeight="1">
      <c r="A63" s="45" t="s">
        <v>65</v>
      </c>
      <c r="B63" s="10">
        <v>57</v>
      </c>
      <c r="C63" s="15" t="s">
        <v>163</v>
      </c>
      <c r="D63" s="10" t="s">
        <v>85</v>
      </c>
      <c r="E63" s="34">
        <v>1509578000</v>
      </c>
      <c r="F63" s="34">
        <f t="shared" si="2"/>
        <v>1283141300</v>
      </c>
      <c r="G63" s="40">
        <v>201</v>
      </c>
      <c r="H63" s="40">
        <v>47</v>
      </c>
      <c r="I63" s="61">
        <v>28</v>
      </c>
      <c r="J63" s="34">
        <v>0</v>
      </c>
      <c r="K63" s="34">
        <v>0</v>
      </c>
      <c r="L63" s="46">
        <v>0</v>
      </c>
    </row>
    <row r="64" spans="1:12" s="6" customFormat="1" ht="30" customHeight="1">
      <c r="A64" s="45" t="s">
        <v>65</v>
      </c>
      <c r="B64" s="10">
        <v>58</v>
      </c>
      <c r="C64" s="15" t="s">
        <v>164</v>
      </c>
      <c r="D64" s="10" t="s">
        <v>85</v>
      </c>
      <c r="E64" s="34">
        <v>3111482000</v>
      </c>
      <c r="F64" s="34">
        <f t="shared" si="2"/>
        <v>2644759700</v>
      </c>
      <c r="G64" s="40">
        <v>78</v>
      </c>
      <c r="H64" s="40">
        <v>3</v>
      </c>
      <c r="I64" s="61">
        <v>10</v>
      </c>
      <c r="J64" s="34">
        <v>0</v>
      </c>
      <c r="K64" s="34">
        <v>0</v>
      </c>
      <c r="L64" s="46">
        <v>0</v>
      </c>
    </row>
    <row r="65" spans="1:12" s="6" customFormat="1" ht="30" customHeight="1">
      <c r="A65" s="45" t="s">
        <v>65</v>
      </c>
      <c r="B65" s="10">
        <v>59</v>
      </c>
      <c r="C65" s="15" t="s">
        <v>165</v>
      </c>
      <c r="D65" s="10" t="s">
        <v>85</v>
      </c>
      <c r="E65" s="34">
        <v>3488353000</v>
      </c>
      <c r="F65" s="34">
        <f t="shared" si="2"/>
        <v>2965100050</v>
      </c>
      <c r="G65" s="34"/>
      <c r="H65" s="34"/>
      <c r="I65" s="61">
        <v>0</v>
      </c>
      <c r="J65" s="34">
        <v>0</v>
      </c>
      <c r="K65" s="34">
        <v>0</v>
      </c>
      <c r="L65" s="46">
        <v>0</v>
      </c>
    </row>
    <row r="66" spans="1:12" s="6" customFormat="1" ht="30" customHeight="1">
      <c r="A66" s="45" t="s">
        <v>65</v>
      </c>
      <c r="B66" s="10">
        <v>60</v>
      </c>
      <c r="C66" s="15" t="s">
        <v>166</v>
      </c>
      <c r="D66" s="10" t="s">
        <v>85</v>
      </c>
      <c r="E66" s="34">
        <v>1899875000.0000002</v>
      </c>
      <c r="F66" s="34">
        <f t="shared" si="2"/>
        <v>1614893750.0000002</v>
      </c>
      <c r="G66" s="34"/>
      <c r="H66" s="34"/>
      <c r="I66" s="61">
        <v>0</v>
      </c>
      <c r="J66" s="34">
        <v>0</v>
      </c>
      <c r="K66" s="34">
        <v>0</v>
      </c>
      <c r="L66" s="46">
        <v>0</v>
      </c>
    </row>
    <row r="67" spans="1:12" s="6" customFormat="1" ht="30" customHeight="1">
      <c r="A67" s="45" t="s">
        <v>65</v>
      </c>
      <c r="B67" s="10">
        <v>61</v>
      </c>
      <c r="C67" s="15" t="s">
        <v>167</v>
      </c>
      <c r="D67" s="10" t="s">
        <v>85</v>
      </c>
      <c r="E67" s="34">
        <v>3113791000</v>
      </c>
      <c r="F67" s="34">
        <f t="shared" si="2"/>
        <v>2646722350</v>
      </c>
      <c r="G67" s="34"/>
      <c r="H67" s="34"/>
      <c r="I67" s="61">
        <v>0</v>
      </c>
      <c r="J67" s="34">
        <v>0</v>
      </c>
      <c r="K67" s="34">
        <v>0</v>
      </c>
      <c r="L67" s="46">
        <v>0</v>
      </c>
    </row>
    <row r="68" spans="1:12" ht="30" customHeight="1">
      <c r="A68" s="45" t="s">
        <v>65</v>
      </c>
      <c r="B68" s="10">
        <v>62</v>
      </c>
      <c r="C68" s="20" t="s">
        <v>13</v>
      </c>
      <c r="D68" s="10" t="s">
        <v>145</v>
      </c>
      <c r="E68" s="34">
        <v>869414000</v>
      </c>
      <c r="F68" s="34">
        <f t="shared" si="2"/>
        <v>739001900</v>
      </c>
      <c r="G68" s="40">
        <v>95</v>
      </c>
      <c r="H68" s="40">
        <v>60</v>
      </c>
      <c r="I68" s="61">
        <f t="shared" ref="I68:I69" si="3">H68/G68*100</f>
        <v>63.157894736842103</v>
      </c>
      <c r="J68" s="34">
        <v>28500000</v>
      </c>
      <c r="K68" s="34">
        <v>363000000</v>
      </c>
      <c r="L68" s="46">
        <v>391500000</v>
      </c>
    </row>
    <row r="69" spans="1:12" ht="30" customHeight="1">
      <c r="A69" s="45" t="s">
        <v>65</v>
      </c>
      <c r="B69" s="10">
        <v>63</v>
      </c>
      <c r="C69" s="4" t="s">
        <v>17</v>
      </c>
      <c r="D69" s="10" t="s">
        <v>85</v>
      </c>
      <c r="E69" s="34">
        <v>567827000</v>
      </c>
      <c r="F69" s="34">
        <f t="shared" si="2"/>
        <v>482652950</v>
      </c>
      <c r="G69" s="64">
        <v>49</v>
      </c>
      <c r="H69" s="40">
        <v>23</v>
      </c>
      <c r="I69" s="61">
        <f t="shared" si="3"/>
        <v>46.938775510204081</v>
      </c>
      <c r="J69" s="34">
        <v>0</v>
      </c>
      <c r="K69" s="34">
        <v>0</v>
      </c>
      <c r="L69" s="46">
        <v>0</v>
      </c>
    </row>
    <row r="70" spans="1:12" ht="30" customHeight="1">
      <c r="A70" s="45" t="s">
        <v>65</v>
      </c>
      <c r="B70" s="10">
        <v>64</v>
      </c>
      <c r="C70" s="4" t="s">
        <v>14</v>
      </c>
      <c r="D70" s="10" t="s">
        <v>85</v>
      </c>
      <c r="E70" s="34">
        <v>2251871000.0000005</v>
      </c>
      <c r="F70" s="34">
        <f t="shared" si="2"/>
        <v>1914090350.0000002</v>
      </c>
      <c r="G70" s="34"/>
      <c r="H70" s="34"/>
      <c r="I70" s="61">
        <v>0</v>
      </c>
      <c r="J70" s="34">
        <v>0</v>
      </c>
      <c r="K70" s="34">
        <v>445000000</v>
      </c>
      <c r="L70" s="46">
        <v>445000000</v>
      </c>
    </row>
    <row r="71" spans="1:12" ht="30" customHeight="1">
      <c r="A71" s="45" t="s">
        <v>65</v>
      </c>
      <c r="B71" s="10">
        <v>65</v>
      </c>
      <c r="C71" s="7" t="s">
        <v>5</v>
      </c>
      <c r="D71" s="10" t="s">
        <v>86</v>
      </c>
      <c r="E71" s="34">
        <v>1542000000</v>
      </c>
      <c r="F71" s="34">
        <f t="shared" si="2"/>
        <v>1310700000</v>
      </c>
      <c r="G71" s="34"/>
      <c r="H71" s="34"/>
      <c r="I71" s="61">
        <v>0</v>
      </c>
      <c r="J71" s="34">
        <v>0</v>
      </c>
      <c r="K71" s="34">
        <v>37000000</v>
      </c>
      <c r="L71" s="46">
        <v>37000000</v>
      </c>
    </row>
    <row r="72" spans="1:12" ht="30" customHeight="1">
      <c r="A72" s="45" t="s">
        <v>65</v>
      </c>
      <c r="B72" s="10">
        <v>66</v>
      </c>
      <c r="C72" s="7" t="s">
        <v>128</v>
      </c>
      <c r="D72" s="10" t="s">
        <v>86</v>
      </c>
      <c r="E72" s="34">
        <v>1470000000</v>
      </c>
      <c r="F72" s="34">
        <f t="shared" si="2"/>
        <v>1249500000</v>
      </c>
      <c r="G72" s="34"/>
      <c r="H72" s="34"/>
      <c r="I72" s="61">
        <v>0</v>
      </c>
      <c r="J72" s="34">
        <v>0</v>
      </c>
      <c r="K72" s="34">
        <v>35000000</v>
      </c>
      <c r="L72" s="46">
        <v>35000000</v>
      </c>
    </row>
    <row r="73" spans="1:12" ht="30" customHeight="1">
      <c r="A73" s="45" t="s">
        <v>65</v>
      </c>
      <c r="B73" s="10">
        <v>67</v>
      </c>
      <c r="C73" s="4" t="s">
        <v>112</v>
      </c>
      <c r="D73" s="10" t="s">
        <v>85</v>
      </c>
      <c r="E73" s="34">
        <v>3180927000</v>
      </c>
      <c r="F73" s="34">
        <v>0</v>
      </c>
      <c r="G73" s="40">
        <v>626</v>
      </c>
      <c r="H73" s="40">
        <v>338</v>
      </c>
      <c r="I73" s="61">
        <f t="shared" ref="I73" si="4">H73/G73*100</f>
        <v>53.993610223642172</v>
      </c>
      <c r="J73" s="34">
        <v>0</v>
      </c>
      <c r="K73" s="34">
        <v>0</v>
      </c>
      <c r="L73" s="46">
        <v>0</v>
      </c>
    </row>
    <row r="74" spans="1:12" ht="59.25" customHeight="1">
      <c r="A74" s="45" t="s">
        <v>65</v>
      </c>
      <c r="B74" s="10">
        <v>68</v>
      </c>
      <c r="C74" s="4" t="s">
        <v>156</v>
      </c>
      <c r="D74" s="10" t="s">
        <v>85</v>
      </c>
      <c r="E74" s="34">
        <v>285292000</v>
      </c>
      <c r="F74" s="34">
        <v>0</v>
      </c>
      <c r="G74" s="38">
        <v>4</v>
      </c>
      <c r="H74" s="38">
        <v>0</v>
      </c>
      <c r="I74" s="61" t="s">
        <v>135</v>
      </c>
      <c r="J74" s="34">
        <v>0</v>
      </c>
      <c r="K74" s="34">
        <v>119999999.99999999</v>
      </c>
      <c r="L74" s="46">
        <v>119999999.99999999</v>
      </c>
    </row>
    <row r="75" spans="1:12" ht="30" customHeight="1">
      <c r="A75" s="45" t="s">
        <v>65</v>
      </c>
      <c r="B75" s="10">
        <v>69</v>
      </c>
      <c r="C75" s="15" t="s">
        <v>113</v>
      </c>
      <c r="D75" s="10" t="s">
        <v>145</v>
      </c>
      <c r="E75" s="34">
        <v>6117284000</v>
      </c>
      <c r="F75" s="34">
        <f t="shared" ref="F75:F78" si="5">E75*0.85</f>
        <v>5199691400</v>
      </c>
      <c r="G75" s="34"/>
      <c r="H75" s="34"/>
      <c r="I75" s="61">
        <v>91</v>
      </c>
      <c r="J75" s="34">
        <v>180000000</v>
      </c>
      <c r="K75" s="34">
        <v>1699024000</v>
      </c>
      <c r="L75" s="46">
        <v>1879024000</v>
      </c>
    </row>
    <row r="76" spans="1:12" ht="30" customHeight="1">
      <c r="A76" s="45" t="s">
        <v>65</v>
      </c>
      <c r="B76" s="10">
        <v>70</v>
      </c>
      <c r="C76" s="15" t="s">
        <v>114</v>
      </c>
      <c r="D76" s="10" t="s">
        <v>145</v>
      </c>
      <c r="E76" s="34">
        <v>5477120000</v>
      </c>
      <c r="F76" s="34">
        <f t="shared" si="5"/>
        <v>4655552000</v>
      </c>
      <c r="G76" s="34"/>
      <c r="H76" s="34"/>
      <c r="I76" s="61">
        <v>67</v>
      </c>
      <c r="J76" s="34">
        <v>2000000000</v>
      </c>
      <c r="K76" s="34">
        <v>1830000000</v>
      </c>
      <c r="L76" s="46">
        <v>3830000000</v>
      </c>
    </row>
    <row r="77" spans="1:12" ht="30" customHeight="1">
      <c r="A77" s="45" t="s">
        <v>65</v>
      </c>
      <c r="B77" s="10">
        <v>71</v>
      </c>
      <c r="C77" s="15" t="s">
        <v>115</v>
      </c>
      <c r="D77" s="10" t="s">
        <v>85</v>
      </c>
      <c r="E77" s="34">
        <v>2760192999.9999995</v>
      </c>
      <c r="F77" s="34">
        <f t="shared" si="5"/>
        <v>2346164049.9999995</v>
      </c>
      <c r="G77" s="34"/>
      <c r="H77" s="34"/>
      <c r="I77" s="61">
        <v>0</v>
      </c>
      <c r="J77" s="34">
        <v>0</v>
      </c>
      <c r="K77" s="34">
        <v>46000000</v>
      </c>
      <c r="L77" s="46">
        <v>46000000</v>
      </c>
    </row>
    <row r="78" spans="1:12" ht="30" customHeight="1">
      <c r="A78" s="45" t="s">
        <v>65</v>
      </c>
      <c r="B78" s="10">
        <v>72</v>
      </c>
      <c r="C78" s="15" t="s">
        <v>116</v>
      </c>
      <c r="D78" s="10" t="s">
        <v>85</v>
      </c>
      <c r="E78" s="34">
        <v>6946027000.000001</v>
      </c>
      <c r="F78" s="34">
        <f t="shared" si="5"/>
        <v>5904122950.000001</v>
      </c>
      <c r="G78" s="34"/>
      <c r="H78" s="34"/>
      <c r="I78" s="61">
        <v>0</v>
      </c>
      <c r="J78" s="34">
        <v>0</v>
      </c>
      <c r="K78" s="34">
        <v>50000000</v>
      </c>
      <c r="L78" s="46">
        <v>50000000</v>
      </c>
    </row>
    <row r="79" spans="1:12" ht="30" customHeight="1">
      <c r="A79" s="45" t="s">
        <v>65</v>
      </c>
      <c r="B79" s="10">
        <v>73</v>
      </c>
      <c r="C79" s="4" t="s">
        <v>118</v>
      </c>
      <c r="D79" s="10" t="s">
        <v>85</v>
      </c>
      <c r="E79" s="34">
        <v>2627021000</v>
      </c>
      <c r="F79" s="34">
        <v>0</v>
      </c>
      <c r="G79" s="40">
        <v>197</v>
      </c>
      <c r="H79" s="40">
        <v>57</v>
      </c>
      <c r="I79" s="61">
        <v>57</v>
      </c>
      <c r="J79" s="34">
        <v>0</v>
      </c>
      <c r="K79" s="34">
        <v>0</v>
      </c>
      <c r="L79" s="46">
        <v>0</v>
      </c>
    </row>
    <row r="80" spans="1:12" ht="30" customHeight="1">
      <c r="A80" s="45" t="s">
        <v>65</v>
      </c>
      <c r="B80" s="10">
        <v>74</v>
      </c>
      <c r="C80" s="4" t="s">
        <v>15</v>
      </c>
      <c r="D80" s="10" t="s">
        <v>146</v>
      </c>
      <c r="E80" s="34">
        <v>3261680000</v>
      </c>
      <c r="F80" s="34">
        <v>0</v>
      </c>
      <c r="G80" s="34"/>
      <c r="H80" s="34"/>
      <c r="I80" s="61">
        <v>0</v>
      </c>
      <c r="J80" s="34">
        <v>0</v>
      </c>
      <c r="K80" s="34">
        <v>0</v>
      </c>
      <c r="L80" s="46">
        <v>0</v>
      </c>
    </row>
    <row r="81" spans="1:12" ht="30" customHeight="1">
      <c r="A81" s="45" t="s">
        <v>65</v>
      </c>
      <c r="B81" s="10">
        <v>75</v>
      </c>
      <c r="C81" s="4" t="s">
        <v>22</v>
      </c>
      <c r="D81" s="10" t="s">
        <v>146</v>
      </c>
      <c r="E81" s="34">
        <v>369388000</v>
      </c>
      <c r="F81" s="34">
        <f t="shared" ref="F81" si="6">E81*0.85</f>
        <v>313979800</v>
      </c>
      <c r="G81" s="34"/>
      <c r="H81" s="34"/>
      <c r="I81" s="61">
        <v>10</v>
      </c>
      <c r="J81" s="34">
        <v>0</v>
      </c>
      <c r="K81" s="34">
        <v>59999999.999999993</v>
      </c>
      <c r="L81" s="46">
        <v>59999999.999999993</v>
      </c>
    </row>
    <row r="82" spans="1:12" ht="30" customHeight="1">
      <c r="A82" s="45" t="s">
        <v>65</v>
      </c>
      <c r="B82" s="10">
        <v>76</v>
      </c>
      <c r="C82" s="5" t="s">
        <v>12</v>
      </c>
      <c r="D82" s="10" t="s">
        <v>146</v>
      </c>
      <c r="E82" s="34">
        <v>1013369999.9999999</v>
      </c>
      <c r="F82" s="34">
        <v>0</v>
      </c>
      <c r="G82" s="34"/>
      <c r="H82" s="34"/>
      <c r="I82" s="61">
        <v>0</v>
      </c>
      <c r="J82" s="34">
        <v>0</v>
      </c>
      <c r="K82" s="34">
        <v>0</v>
      </c>
      <c r="L82" s="46">
        <v>0</v>
      </c>
    </row>
    <row r="83" spans="1:12" ht="30" customHeight="1">
      <c r="A83" s="45" t="s">
        <v>65</v>
      </c>
      <c r="B83" s="10">
        <v>77</v>
      </c>
      <c r="C83" s="5" t="s">
        <v>24</v>
      </c>
      <c r="D83" s="10" t="s">
        <v>85</v>
      </c>
      <c r="E83" s="34">
        <v>832000000</v>
      </c>
      <c r="F83" s="34">
        <f t="shared" ref="F83:F84" si="7">E83*0.85</f>
        <v>707200000</v>
      </c>
      <c r="G83" s="34"/>
      <c r="H83" s="34"/>
      <c r="I83" s="61">
        <v>0</v>
      </c>
      <c r="J83" s="34">
        <v>0</v>
      </c>
      <c r="K83" s="34">
        <v>128990000</v>
      </c>
      <c r="L83" s="46">
        <v>128990000</v>
      </c>
    </row>
    <row r="84" spans="1:12" ht="30" customHeight="1">
      <c r="A84" s="45" t="s">
        <v>65</v>
      </c>
      <c r="B84" s="10">
        <v>78</v>
      </c>
      <c r="C84" s="5" t="s">
        <v>25</v>
      </c>
      <c r="D84" s="10" t="s">
        <v>146</v>
      </c>
      <c r="E84" s="34">
        <v>722767000</v>
      </c>
      <c r="F84" s="34">
        <f t="shared" si="7"/>
        <v>614351950</v>
      </c>
      <c r="G84" s="34"/>
      <c r="H84" s="34"/>
      <c r="I84" s="61">
        <v>0</v>
      </c>
      <c r="J84" s="34">
        <v>0</v>
      </c>
      <c r="K84" s="34">
        <v>0</v>
      </c>
      <c r="L84" s="46">
        <v>0</v>
      </c>
    </row>
    <row r="85" spans="1:12" ht="30" customHeight="1">
      <c r="A85" s="45" t="s">
        <v>65</v>
      </c>
      <c r="B85" s="10">
        <v>79</v>
      </c>
      <c r="C85" s="5" t="s">
        <v>119</v>
      </c>
      <c r="D85" s="10" t="s">
        <v>146</v>
      </c>
      <c r="E85" s="34">
        <v>799215000</v>
      </c>
      <c r="F85" s="34">
        <v>0</v>
      </c>
      <c r="G85" s="34"/>
      <c r="H85" s="34"/>
      <c r="I85" s="61">
        <v>0</v>
      </c>
      <c r="J85" s="34">
        <v>0</v>
      </c>
      <c r="K85" s="34">
        <v>0</v>
      </c>
      <c r="L85" s="46">
        <v>0</v>
      </c>
    </row>
    <row r="86" spans="1:12" ht="30" customHeight="1">
      <c r="A86" s="45" t="s">
        <v>65</v>
      </c>
      <c r="B86" s="10">
        <v>80</v>
      </c>
      <c r="C86" s="4" t="s">
        <v>11</v>
      </c>
      <c r="D86" s="10" t="s">
        <v>86</v>
      </c>
      <c r="E86" s="34">
        <v>420443000</v>
      </c>
      <c r="F86" s="34">
        <v>0</v>
      </c>
      <c r="G86" s="34"/>
      <c r="H86" s="34"/>
      <c r="I86" s="61">
        <v>92</v>
      </c>
      <c r="J86" s="34">
        <v>0</v>
      </c>
      <c r="K86" s="34">
        <v>215500000</v>
      </c>
      <c r="L86" s="46">
        <v>215500000</v>
      </c>
    </row>
    <row r="87" spans="1:12" ht="30" customHeight="1">
      <c r="A87" s="45" t="s">
        <v>65</v>
      </c>
      <c r="B87" s="10">
        <v>81</v>
      </c>
      <c r="C87" s="4" t="s">
        <v>10</v>
      </c>
      <c r="D87" s="10" t="s">
        <v>74</v>
      </c>
      <c r="E87" s="34">
        <v>232151000</v>
      </c>
      <c r="F87" s="34">
        <v>0</v>
      </c>
      <c r="G87" s="34"/>
      <c r="H87" s="34"/>
      <c r="I87" s="61">
        <v>0</v>
      </c>
      <c r="J87" s="34">
        <v>0</v>
      </c>
      <c r="K87" s="34">
        <v>0</v>
      </c>
      <c r="L87" s="46">
        <v>0</v>
      </c>
    </row>
    <row r="88" spans="1:12" s="6" customFormat="1" ht="30" customHeight="1">
      <c r="A88" s="45" t="s">
        <v>65</v>
      </c>
      <c r="B88" s="10">
        <v>83</v>
      </c>
      <c r="C88" s="4" t="s">
        <v>54</v>
      </c>
      <c r="D88" s="10" t="s">
        <v>146</v>
      </c>
      <c r="E88" s="34">
        <v>950400000</v>
      </c>
      <c r="F88" s="34">
        <v>0</v>
      </c>
      <c r="G88" s="34"/>
      <c r="H88" s="34"/>
      <c r="I88" s="61">
        <v>49</v>
      </c>
      <c r="J88" s="34">
        <v>0</v>
      </c>
      <c r="K88" s="34">
        <v>0</v>
      </c>
      <c r="L88" s="46">
        <v>0</v>
      </c>
    </row>
    <row r="89" spans="1:12" s="6" customFormat="1" ht="30" customHeight="1">
      <c r="A89" s="45" t="s">
        <v>65</v>
      </c>
      <c r="B89" s="10">
        <v>84</v>
      </c>
      <c r="C89" s="4" t="s">
        <v>120</v>
      </c>
      <c r="D89" s="10" t="s">
        <v>150</v>
      </c>
      <c r="E89" s="34">
        <v>379090000</v>
      </c>
      <c r="F89" s="34">
        <v>0</v>
      </c>
      <c r="G89" s="34"/>
      <c r="H89" s="34"/>
      <c r="I89" s="61">
        <v>100</v>
      </c>
      <c r="J89" s="34">
        <v>0</v>
      </c>
      <c r="K89" s="34">
        <v>302000000</v>
      </c>
      <c r="L89" s="46">
        <v>302000000</v>
      </c>
    </row>
    <row r="90" spans="1:12" s="6" customFormat="1" ht="30" customHeight="1">
      <c r="A90" s="45" t="s">
        <v>65</v>
      </c>
      <c r="B90" s="10">
        <v>85</v>
      </c>
      <c r="C90" s="4" t="s">
        <v>55</v>
      </c>
      <c r="D90" s="10" t="s">
        <v>87</v>
      </c>
      <c r="E90" s="34">
        <v>1682977000</v>
      </c>
      <c r="F90" s="34">
        <v>0</v>
      </c>
      <c r="G90" s="34"/>
      <c r="H90" s="34"/>
      <c r="I90" s="61">
        <v>0</v>
      </c>
      <c r="J90" s="34">
        <v>0</v>
      </c>
      <c r="K90" s="34">
        <v>0</v>
      </c>
      <c r="L90" s="46">
        <v>0</v>
      </c>
    </row>
    <row r="91" spans="1:12" s="6" customFormat="1" ht="30" customHeight="1">
      <c r="A91" s="45" t="s">
        <v>66</v>
      </c>
      <c r="B91" s="10">
        <v>86</v>
      </c>
      <c r="C91" s="25" t="s">
        <v>96</v>
      </c>
      <c r="D91" s="10" t="s">
        <v>97</v>
      </c>
      <c r="E91" s="34">
        <v>5158249999.9999924</v>
      </c>
      <c r="F91" s="34">
        <f t="shared" ref="F91:F93" si="8">E91*0.85</f>
        <v>4384512499.9999933</v>
      </c>
      <c r="G91" s="34"/>
      <c r="H91" s="34"/>
      <c r="I91" s="34">
        <v>0</v>
      </c>
      <c r="J91" s="34">
        <v>50000000</v>
      </c>
      <c r="K91" s="34">
        <v>1152670000</v>
      </c>
      <c r="L91" s="46">
        <v>1202670000</v>
      </c>
    </row>
    <row r="92" spans="1:12" s="6" customFormat="1" ht="50.25" customHeight="1">
      <c r="A92" s="45" t="s">
        <v>66</v>
      </c>
      <c r="B92" s="10">
        <v>87</v>
      </c>
      <c r="C92" s="15" t="s">
        <v>102</v>
      </c>
      <c r="D92" s="10" t="s">
        <v>97</v>
      </c>
      <c r="E92" s="34">
        <v>2841750000</v>
      </c>
      <c r="F92" s="34">
        <f t="shared" si="8"/>
        <v>2415487500</v>
      </c>
      <c r="G92" s="34"/>
      <c r="H92" s="34"/>
      <c r="I92" s="34">
        <v>0</v>
      </c>
      <c r="J92" s="8"/>
      <c r="K92" s="34">
        <v>0</v>
      </c>
      <c r="L92" s="46">
        <v>0</v>
      </c>
    </row>
    <row r="93" spans="1:12" s="6" customFormat="1" ht="50.25" customHeight="1">
      <c r="A93" s="45" t="s">
        <v>66</v>
      </c>
      <c r="B93" s="10">
        <v>88</v>
      </c>
      <c r="C93" s="15" t="s">
        <v>103</v>
      </c>
      <c r="D93" s="10" t="s">
        <v>97</v>
      </c>
      <c r="E93" s="34">
        <v>571362000</v>
      </c>
      <c r="F93" s="34">
        <f t="shared" si="8"/>
        <v>485657700</v>
      </c>
      <c r="G93" s="34"/>
      <c r="H93" s="34"/>
      <c r="I93" s="34">
        <v>0</v>
      </c>
      <c r="J93" s="34">
        <v>0</v>
      </c>
      <c r="K93" s="34">
        <v>464465000</v>
      </c>
      <c r="L93" s="46">
        <v>464465000</v>
      </c>
    </row>
    <row r="94" spans="1:12" s="6" customFormat="1" ht="30" customHeight="1">
      <c r="A94" s="65"/>
      <c r="B94" s="58" t="s">
        <v>92</v>
      </c>
      <c r="C94" s="67" t="s">
        <v>88</v>
      </c>
      <c r="D94" s="67"/>
      <c r="E94" s="59"/>
      <c r="F94" s="59"/>
      <c r="G94" s="59"/>
      <c r="H94" s="59"/>
      <c r="I94" s="60"/>
      <c r="J94" s="59"/>
      <c r="K94" s="59"/>
      <c r="L94" s="66"/>
    </row>
    <row r="95" spans="1:12" ht="30" customHeight="1">
      <c r="A95" s="45" t="s">
        <v>65</v>
      </c>
      <c r="B95" s="10">
        <v>89</v>
      </c>
      <c r="C95" s="4" t="s">
        <v>21</v>
      </c>
      <c r="D95" s="10" t="s">
        <v>89</v>
      </c>
      <c r="E95" s="34">
        <v>372425999.99999994</v>
      </c>
      <c r="F95" s="34">
        <v>0</v>
      </c>
      <c r="G95" s="34"/>
      <c r="H95" s="34">
        <v>0</v>
      </c>
      <c r="I95" s="34">
        <v>0</v>
      </c>
      <c r="J95" s="34">
        <v>196500000</v>
      </c>
      <c r="K95" s="34">
        <v>151266000</v>
      </c>
      <c r="L95" s="46">
        <v>347766000</v>
      </c>
    </row>
    <row r="96" spans="1:12" ht="30" customHeight="1">
      <c r="A96" s="45" t="s">
        <v>65</v>
      </c>
      <c r="B96" s="10">
        <v>90</v>
      </c>
      <c r="C96" s="15" t="s">
        <v>151</v>
      </c>
      <c r="D96" s="10" t="s">
        <v>142</v>
      </c>
      <c r="E96" s="34">
        <v>1127678000</v>
      </c>
      <c r="F96" s="34">
        <f t="shared" ref="F96:F111" si="9">E96*0.85</f>
        <v>958526300</v>
      </c>
      <c r="G96" s="34"/>
      <c r="H96" s="34">
        <v>100</v>
      </c>
      <c r="I96" s="61">
        <v>100</v>
      </c>
      <c r="J96" s="34">
        <v>44785000</v>
      </c>
      <c r="K96" s="34">
        <v>326033000</v>
      </c>
      <c r="L96" s="46">
        <v>370818000</v>
      </c>
    </row>
    <row r="97" spans="1:15" ht="30" customHeight="1">
      <c r="A97" s="45" t="s">
        <v>65</v>
      </c>
      <c r="B97" s="10">
        <v>91</v>
      </c>
      <c r="C97" s="16" t="s">
        <v>152</v>
      </c>
      <c r="D97" s="10" t="s">
        <v>143</v>
      </c>
      <c r="E97" s="34">
        <v>3513064000</v>
      </c>
      <c r="F97" s="34">
        <f t="shared" si="9"/>
        <v>2986104400</v>
      </c>
      <c r="G97" s="34"/>
      <c r="H97" s="34">
        <v>100</v>
      </c>
      <c r="I97" s="61">
        <v>100</v>
      </c>
      <c r="J97" s="34">
        <v>31725000</v>
      </c>
      <c r="K97" s="34">
        <v>873709000</v>
      </c>
      <c r="L97" s="46">
        <v>905434000</v>
      </c>
    </row>
    <row r="98" spans="1:15" ht="30" customHeight="1">
      <c r="A98" s="45" t="s">
        <v>65</v>
      </c>
      <c r="B98" s="10">
        <v>92</v>
      </c>
      <c r="C98" s="17" t="s">
        <v>0</v>
      </c>
      <c r="D98" s="24" t="s">
        <v>101</v>
      </c>
      <c r="E98" s="34">
        <v>11722426000</v>
      </c>
      <c r="F98" s="34">
        <f t="shared" si="9"/>
        <v>9964062100</v>
      </c>
      <c r="G98" s="34"/>
      <c r="H98" s="34"/>
      <c r="I98" s="61">
        <v>100</v>
      </c>
      <c r="J98" s="34">
        <v>1106581000</v>
      </c>
      <c r="K98" s="34">
        <v>909103000.00000012</v>
      </c>
      <c r="L98" s="46">
        <v>2015684000.0000002</v>
      </c>
    </row>
    <row r="99" spans="1:15" ht="30" customHeight="1">
      <c r="A99" s="45" t="s">
        <v>65</v>
      </c>
      <c r="B99" s="10">
        <v>93</v>
      </c>
      <c r="C99" s="18" t="s">
        <v>3</v>
      </c>
      <c r="D99" s="24" t="s">
        <v>101</v>
      </c>
      <c r="E99" s="34">
        <v>3616385000</v>
      </c>
      <c r="F99" s="34">
        <f t="shared" si="9"/>
        <v>3073927250</v>
      </c>
      <c r="G99" s="34"/>
      <c r="H99" s="34"/>
      <c r="I99" s="61">
        <v>100</v>
      </c>
      <c r="J99" s="34">
        <v>1124750000</v>
      </c>
      <c r="K99" s="34">
        <v>1090717000</v>
      </c>
      <c r="L99" s="46">
        <v>2215467000.0000005</v>
      </c>
    </row>
    <row r="100" spans="1:15" ht="29.25" customHeight="1">
      <c r="A100" s="45" t="s">
        <v>65</v>
      </c>
      <c r="B100" s="10">
        <v>94</v>
      </c>
      <c r="C100" s="5" t="s">
        <v>16</v>
      </c>
      <c r="D100" s="24" t="s">
        <v>101</v>
      </c>
      <c r="E100" s="34">
        <v>838529000</v>
      </c>
      <c r="F100" s="34">
        <f t="shared" si="9"/>
        <v>712749650</v>
      </c>
      <c r="G100" s="34"/>
      <c r="H100" s="34"/>
      <c r="I100" s="61">
        <v>100</v>
      </c>
      <c r="J100" s="34">
        <v>379760000</v>
      </c>
      <c r="K100" s="34">
        <v>316955000</v>
      </c>
      <c r="L100" s="46">
        <v>696715000</v>
      </c>
    </row>
    <row r="101" spans="1:15" ht="30" customHeight="1">
      <c r="A101" s="45" t="s">
        <v>65</v>
      </c>
      <c r="B101" s="10">
        <v>95</v>
      </c>
      <c r="C101" s="5" t="s">
        <v>29</v>
      </c>
      <c r="D101" s="24" t="s">
        <v>101</v>
      </c>
      <c r="E101" s="34">
        <v>596678000</v>
      </c>
      <c r="F101" s="34">
        <f t="shared" si="9"/>
        <v>507176300</v>
      </c>
      <c r="G101" s="34"/>
      <c r="H101" s="34"/>
      <c r="I101" s="61">
        <v>100</v>
      </c>
      <c r="J101" s="34">
        <v>236096000</v>
      </c>
      <c r="K101" s="34">
        <v>208909000</v>
      </c>
      <c r="L101" s="46">
        <v>445005000.00000006</v>
      </c>
    </row>
    <row r="102" spans="1:15" ht="30" customHeight="1">
      <c r="A102" s="45" t="s">
        <v>65</v>
      </c>
      <c r="B102" s="10">
        <v>96</v>
      </c>
      <c r="C102" s="5" t="s">
        <v>30</v>
      </c>
      <c r="D102" s="24" t="s">
        <v>101</v>
      </c>
      <c r="E102" s="34">
        <v>199850000.00000003</v>
      </c>
      <c r="F102" s="34">
        <f t="shared" si="9"/>
        <v>169872500.00000003</v>
      </c>
      <c r="G102" s="34"/>
      <c r="H102" s="34"/>
      <c r="I102" s="61">
        <v>100</v>
      </c>
      <c r="J102" s="34">
        <v>113850000.00000001</v>
      </c>
      <c r="K102" s="34">
        <v>0</v>
      </c>
      <c r="L102" s="46">
        <v>113850000.00000001</v>
      </c>
    </row>
    <row r="103" spans="1:15" ht="30" customHeight="1">
      <c r="A103" s="45" t="s">
        <v>65</v>
      </c>
      <c r="B103" s="10">
        <v>97</v>
      </c>
      <c r="C103" s="5" t="s">
        <v>31</v>
      </c>
      <c r="D103" s="24" t="s">
        <v>101</v>
      </c>
      <c r="E103" s="34">
        <v>556626999.99999952</v>
      </c>
      <c r="F103" s="34">
        <f t="shared" si="9"/>
        <v>473132949.99999958</v>
      </c>
      <c r="G103" s="34"/>
      <c r="H103" s="34"/>
      <c r="I103" s="61">
        <v>100</v>
      </c>
      <c r="J103" s="34">
        <v>281950000</v>
      </c>
      <c r="K103" s="34">
        <v>229247999.99999997</v>
      </c>
      <c r="L103" s="46">
        <v>511198000.00000006</v>
      </c>
    </row>
    <row r="104" spans="1:15" ht="30" customHeight="1">
      <c r="A104" s="45" t="s">
        <v>65</v>
      </c>
      <c r="B104" s="10">
        <v>98</v>
      </c>
      <c r="C104" s="5" t="s">
        <v>32</v>
      </c>
      <c r="D104" s="10" t="s">
        <v>90</v>
      </c>
      <c r="E104" s="34">
        <v>541023000.00000012</v>
      </c>
      <c r="F104" s="34">
        <f t="shared" si="9"/>
        <v>459869550.00000006</v>
      </c>
      <c r="G104" s="34"/>
      <c r="H104" s="34"/>
      <c r="I104" s="61">
        <v>100</v>
      </c>
      <c r="J104" s="34">
        <v>153000000</v>
      </c>
      <c r="K104" s="34">
        <v>203000000</v>
      </c>
      <c r="L104" s="46">
        <v>356000000.00000006</v>
      </c>
    </row>
    <row r="105" spans="1:15" ht="30" customHeight="1">
      <c r="A105" s="45" t="s">
        <v>65</v>
      </c>
      <c r="B105" s="10">
        <v>99</v>
      </c>
      <c r="C105" s="5" t="s">
        <v>33</v>
      </c>
      <c r="D105" s="10" t="s">
        <v>90</v>
      </c>
      <c r="E105" s="34">
        <v>524772000</v>
      </c>
      <c r="F105" s="34">
        <f t="shared" si="9"/>
        <v>446056200</v>
      </c>
      <c r="G105" s="34"/>
      <c r="H105" s="34"/>
      <c r="I105" s="61">
        <v>100</v>
      </c>
      <c r="J105" s="34">
        <v>265612000</v>
      </c>
      <c r="K105" s="34">
        <v>141660000</v>
      </c>
      <c r="L105" s="46">
        <v>407272000</v>
      </c>
    </row>
    <row r="106" spans="1:15" ht="30" customHeight="1">
      <c r="A106" s="45" t="s">
        <v>65</v>
      </c>
      <c r="B106" s="10">
        <v>100</v>
      </c>
      <c r="C106" s="5" t="s">
        <v>34</v>
      </c>
      <c r="D106" s="10" t="s">
        <v>101</v>
      </c>
      <c r="E106" s="34">
        <v>318007000</v>
      </c>
      <c r="F106" s="34">
        <f t="shared" si="9"/>
        <v>270305950</v>
      </c>
      <c r="G106" s="34"/>
      <c r="H106" s="34"/>
      <c r="I106" s="34">
        <v>0</v>
      </c>
      <c r="J106" s="34">
        <v>182064000</v>
      </c>
      <c r="K106" s="34">
        <v>3500000</v>
      </c>
      <c r="L106" s="46">
        <v>185564000</v>
      </c>
    </row>
    <row r="107" spans="1:15" ht="30" customHeight="1">
      <c r="A107" s="45" t="s">
        <v>65</v>
      </c>
      <c r="B107" s="10">
        <v>101</v>
      </c>
      <c r="C107" s="5" t="s">
        <v>121</v>
      </c>
      <c r="D107" s="10" t="s">
        <v>101</v>
      </c>
      <c r="E107" s="34">
        <v>555673000</v>
      </c>
      <c r="F107" s="34">
        <v>0</v>
      </c>
      <c r="G107" s="34"/>
      <c r="H107" s="34">
        <v>100</v>
      </c>
      <c r="I107" s="61">
        <v>100</v>
      </c>
      <c r="J107" s="34">
        <v>354498000</v>
      </c>
      <c r="K107" s="34">
        <v>25000000</v>
      </c>
      <c r="L107" s="46">
        <v>379498000</v>
      </c>
    </row>
    <row r="108" spans="1:15" ht="30" customHeight="1">
      <c r="A108" s="45" t="s">
        <v>65</v>
      </c>
      <c r="B108" s="10">
        <v>102</v>
      </c>
      <c r="C108" s="5" t="s">
        <v>35</v>
      </c>
      <c r="D108" s="10" t="s">
        <v>131</v>
      </c>
      <c r="E108" s="34">
        <v>1547397000</v>
      </c>
      <c r="F108" s="34">
        <f t="shared" si="9"/>
        <v>1315287450</v>
      </c>
      <c r="G108" s="34"/>
      <c r="H108" s="34"/>
      <c r="I108" s="61">
        <v>100</v>
      </c>
      <c r="J108" s="34">
        <v>322000000</v>
      </c>
      <c r="K108" s="34">
        <v>823500000</v>
      </c>
      <c r="L108" s="46">
        <v>1145500000</v>
      </c>
    </row>
    <row r="109" spans="1:15" s="6" customFormat="1" ht="30" customHeight="1">
      <c r="A109" s="45" t="s">
        <v>65</v>
      </c>
      <c r="B109" s="10">
        <v>103</v>
      </c>
      <c r="C109" s="5" t="s">
        <v>122</v>
      </c>
      <c r="D109" s="10" t="s">
        <v>98</v>
      </c>
      <c r="E109" s="34">
        <v>781136000</v>
      </c>
      <c r="F109" s="34">
        <v>0</v>
      </c>
      <c r="G109" s="34"/>
      <c r="H109" s="34">
        <v>100</v>
      </c>
      <c r="I109" s="61">
        <v>100</v>
      </c>
      <c r="J109" s="34">
        <v>0</v>
      </c>
      <c r="K109" s="34">
        <v>0</v>
      </c>
      <c r="L109" s="46">
        <v>0</v>
      </c>
    </row>
    <row r="110" spans="1:15" s="6" customFormat="1" ht="44.25" customHeight="1">
      <c r="A110" s="45" t="s">
        <v>65</v>
      </c>
      <c r="B110" s="10">
        <v>104</v>
      </c>
      <c r="C110" s="18" t="s">
        <v>129</v>
      </c>
      <c r="D110" s="10" t="s">
        <v>132</v>
      </c>
      <c r="E110" s="34">
        <v>3270413000</v>
      </c>
      <c r="F110" s="34">
        <f t="shared" si="9"/>
        <v>2779851050</v>
      </c>
      <c r="G110" s="34"/>
      <c r="H110" s="34">
        <v>100</v>
      </c>
      <c r="I110" s="61">
        <v>100</v>
      </c>
      <c r="J110" s="34">
        <v>128160999.99999999</v>
      </c>
      <c r="K110" s="34">
        <v>0</v>
      </c>
      <c r="L110" s="46">
        <v>128160999.99999999</v>
      </c>
    </row>
    <row r="111" spans="1:15" s="6" customFormat="1" ht="30" customHeight="1">
      <c r="A111" s="45" t="s">
        <v>66</v>
      </c>
      <c r="B111" s="10">
        <v>105</v>
      </c>
      <c r="C111" s="18" t="s">
        <v>99</v>
      </c>
      <c r="D111" s="10" t="s">
        <v>104</v>
      </c>
      <c r="E111" s="34">
        <v>4995000000</v>
      </c>
      <c r="F111" s="34">
        <f t="shared" si="9"/>
        <v>4245750000</v>
      </c>
      <c r="G111" s="34"/>
      <c r="H111" s="34">
        <v>0</v>
      </c>
      <c r="I111" s="34">
        <v>0</v>
      </c>
      <c r="J111" s="34">
        <v>50000000</v>
      </c>
      <c r="K111" s="34">
        <v>4000000</v>
      </c>
      <c r="L111" s="46">
        <v>54000000</v>
      </c>
      <c r="O111" s="35"/>
    </row>
    <row r="112" spans="1:15" ht="19.5" thickBot="1">
      <c r="A112" s="47"/>
      <c r="B112" s="48"/>
      <c r="C112" s="49"/>
      <c r="D112" s="54" t="s">
        <v>91</v>
      </c>
      <c r="E112" s="55">
        <v>261532768999.99997</v>
      </c>
      <c r="F112" s="55"/>
      <c r="G112" s="55"/>
      <c r="H112" s="55"/>
      <c r="I112" s="56"/>
      <c r="J112" s="55">
        <v>11877667000.000004</v>
      </c>
      <c r="K112" s="55">
        <v>26808251999.999992</v>
      </c>
      <c r="L112" s="57">
        <v>38685918999.999992</v>
      </c>
    </row>
    <row r="114" spans="3:3">
      <c r="C114" s="19"/>
    </row>
  </sheetData>
  <autoFilter ref="A3:L112"/>
  <mergeCells count="5">
    <mergeCell ref="C94:D94"/>
    <mergeCell ref="C4:D4"/>
    <mergeCell ref="C34:D34"/>
    <mergeCell ref="C47:D47"/>
    <mergeCell ref="C1:D1"/>
  </mergeCells>
  <phoneticPr fontId="2" type="noConversion"/>
  <pageMargins left="0.23622047244094491" right="0.23622047244094491" top="0.74803149606299213" bottom="0.74803149606299213" header="0.31496062992125984" footer="0.31496062992125984"/>
  <pageSetup paperSize="8" scale="5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All projects with 244 EIA</vt:lpstr>
      <vt:lpstr>'All projects with 244 EIA'!Oblast_tisku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Mátl Radek, Ing</dc:creator>
  <cp:lastModifiedBy>OSPZV3 ospzv3</cp:lastModifiedBy>
  <cp:lastPrinted>2016-05-16T11:27:22Z</cp:lastPrinted>
  <dcterms:created xsi:type="dcterms:W3CDTF">2015-05-13T22:03:55Z</dcterms:created>
  <dcterms:modified xsi:type="dcterms:W3CDTF">2016-05-16T11:35:12Z</dcterms:modified>
</cp:coreProperties>
</file>